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arkf\Desktop\"/>
    </mc:Choice>
  </mc:AlternateContent>
  <xr:revisionPtr revIDLastSave="0" documentId="13_ncr:1_{88D78E02-2133-4D3D-9B51-4968382FECC0}" xr6:coauthVersionLast="47" xr6:coauthVersionMax="47" xr10:uidLastSave="{00000000-0000-0000-0000-000000000000}"/>
  <bookViews>
    <workbookView xWindow="-103" yWindow="-103" windowWidth="18159" windowHeight="10305" firstSheet="1" activeTab="1" xr2:uid="{00000000-000D-0000-FFFF-FFFF00000000}"/>
  </bookViews>
  <sheets>
    <sheet name="DEC na BCD kód" sheetId="1" r:id="rId1"/>
    <sheet name="BCD kód na DEC" sheetId="2" r:id="rId2"/>
    <sheet name="Symetrický váhový kód" sheetId="4" r:id="rId3"/>
    <sheet name="- na + s doplňkem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" l="1"/>
  <c r="I14" i="4" a="1"/>
  <c r="I14" i="4" s="1"/>
  <c r="I6" i="4"/>
  <c r="I7" i="4" s="1"/>
  <c r="M7" i="4"/>
  <c r="Q7" i="4"/>
  <c r="U7" i="4"/>
  <c r="V6" i="4"/>
  <c r="W6" i="4"/>
  <c r="X6" i="4"/>
  <c r="U6" i="4"/>
  <c r="R6" i="4"/>
  <c r="S6" i="4"/>
  <c r="T6" i="4"/>
  <c r="Q6" i="4"/>
  <c r="N6" i="4"/>
  <c r="O6" i="4"/>
  <c r="P6" i="4"/>
  <c r="M6" i="4"/>
  <c r="J6" i="4"/>
  <c r="K6" i="4"/>
  <c r="L6" i="4"/>
  <c r="U4" i="4"/>
  <c r="Q4" i="4"/>
  <c r="M4" i="4"/>
  <c r="J12" i="4"/>
  <c r="K12" i="4"/>
  <c r="L12" i="4"/>
  <c r="M12" i="4"/>
  <c r="N12" i="4"/>
  <c r="O12" i="4"/>
  <c r="P12" i="4"/>
  <c r="Q12" i="4"/>
  <c r="Q14" i="4" s="1" a="1"/>
  <c r="Q14" i="4" s="1"/>
  <c r="R12" i="4"/>
  <c r="S12" i="4"/>
  <c r="T12" i="4"/>
  <c r="U12" i="4"/>
  <c r="U14" i="4" s="1" a="1"/>
  <c r="U14" i="4" s="1"/>
  <c r="V12" i="4"/>
  <c r="W12" i="4"/>
  <c r="X12" i="4"/>
  <c r="I12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I4" i="4"/>
  <c r="I3" i="2"/>
  <c r="J3" i="2"/>
  <c r="K3" i="2"/>
  <c r="L3" i="2"/>
  <c r="M3" i="2"/>
  <c r="N3" i="2"/>
  <c r="O3" i="2"/>
  <c r="P3" i="2"/>
  <c r="M5" i="2" s="1" a="1"/>
  <c r="M5" i="2" s="1"/>
  <c r="Q3" i="2"/>
  <c r="Q5" i="2" s="1" a="1"/>
  <c r="Q5" i="2" s="1"/>
  <c r="R3" i="2"/>
  <c r="S3" i="2"/>
  <c r="T3" i="2"/>
  <c r="U3" i="2"/>
  <c r="V3" i="2"/>
  <c r="W3" i="2"/>
  <c r="U5" i="2" s="1" a="1"/>
  <c r="U5" i="2" s="1"/>
  <c r="X3" i="2"/>
  <c r="AG3" i="1"/>
  <c r="AG5" i="1" s="1"/>
  <c r="AC3" i="1"/>
  <c r="AC5" i="1" s="1"/>
  <c r="Y3" i="1"/>
  <c r="Y5" i="1" s="1"/>
  <c r="U3" i="1"/>
  <c r="U5" i="1" s="1"/>
  <c r="D4" i="2"/>
  <c r="F3" i="2"/>
  <c r="F4" i="2" s="1"/>
  <c r="E3" i="2"/>
  <c r="E4" i="2" s="1"/>
  <c r="D3" i="2"/>
  <c r="C3" i="2"/>
  <c r="C4" i="2" s="1"/>
  <c r="O3" i="1"/>
  <c r="P4" i="1" s="1"/>
  <c r="K3" i="1"/>
  <c r="L4" i="1" s="1"/>
  <c r="G3" i="1"/>
  <c r="I4" i="1" s="1"/>
  <c r="C3" i="1"/>
  <c r="F4" i="1" s="1"/>
  <c r="Q4" i="1"/>
  <c r="M4" i="1"/>
  <c r="Z5" i="1" l="1"/>
  <c r="AD5" i="1"/>
  <c r="AH5" i="1"/>
  <c r="AA5" i="1"/>
  <c r="AE5" i="1"/>
  <c r="AI5" i="1"/>
  <c r="AB5" i="1"/>
  <c r="AF5" i="1"/>
  <c r="AJ5" i="1"/>
  <c r="M14" i="4" a="1"/>
  <c r="M14" i="4" s="1"/>
  <c r="I5" i="2" a="1"/>
  <c r="I5" i="2" s="1"/>
  <c r="C5" i="2"/>
  <c r="V5" i="1"/>
  <c r="U6" i="1" s="1"/>
  <c r="X5" i="1"/>
  <c r="W5" i="1"/>
  <c r="R4" i="1"/>
  <c r="O4" i="1"/>
  <c r="N4" i="1"/>
  <c r="K4" i="1"/>
  <c r="G4" i="1"/>
  <c r="H4" i="1"/>
  <c r="J4" i="1"/>
  <c r="D4" i="1"/>
  <c r="E4" i="1"/>
  <c r="C4" i="1"/>
  <c r="I6" i="2" l="1"/>
  <c r="C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<sst xmlns="http://schemas.openxmlformats.org/spreadsheetml/2006/main" count="46" uniqueCount="23">
  <si>
    <t>DEC</t>
  </si>
  <si>
    <t>BCD</t>
  </si>
  <si>
    <t>0010000101010110</t>
  </si>
  <si>
    <t>Hodnota pozice</t>
  </si>
  <si>
    <t>BCD kód</t>
  </si>
  <si>
    <t>tohle ne</t>
  </si>
  <si>
    <t>tohle je podle zadani</t>
  </si>
  <si>
    <t>tohle je podle zadání</t>
  </si>
  <si>
    <t>Váhy</t>
  </si>
  <si>
    <t>Pozice</t>
  </si>
  <si>
    <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</si>
  <si>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</si>
  <si>
    <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1</t>
    </r>
  </si>
  <si>
    <r>
      <t>W</t>
    </r>
    <r>
      <rPr>
        <b/>
        <vertAlign val="subscript"/>
        <sz val="11"/>
        <color theme="1"/>
        <rFont val="Calibri"/>
        <family val="2"/>
        <charset val="238"/>
        <scheme val="minor"/>
      </rPr>
      <t>0</t>
    </r>
  </si>
  <si>
    <t>Tabulka převodu DEC na LUL</t>
  </si>
  <si>
    <t>Váha</t>
  </si>
  <si>
    <t>Tabulka převodu LUL na DEC</t>
  </si>
  <si>
    <t>LUL</t>
  </si>
  <si>
    <t>0011001011011100</t>
  </si>
  <si>
    <t>BIN</t>
  </si>
  <si>
    <t>LUL je random nazev kodu neexistuje</t>
  </si>
  <si>
    <t>Menšenec</t>
  </si>
  <si>
    <t>Menšitel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</si>
</sst>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49" fontId="0" fillId="0" borderId="0" xfId="0" applyNumberForma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" xfId="0" applyFont="1" applyBorder="1"/>
    <xf numFmtId="0" fontId="1" fillId="0" borderId="15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6" xfId="0" applyFont="1" applyBorder="1"/>
    <xf numFmtId="0" fontId="1" fillId="2" borderId="29" xfId="0" applyFont="1" applyFill="1" applyBorder="1"/>
    <xf numFmtId="0" fontId="1" fillId="3" borderId="29" xfId="0" applyFont="1" applyFill="1" applyBorder="1"/>
    <xf numFmtId="0" fontId="0" fillId="4" borderId="27" xfId="0" applyFill="1" applyBorder="1"/>
    <xf numFmtId="0" fontId="0" fillId="4" borderId="28" xfId="0" applyFill="1" applyBorder="1"/>
    <xf numFmtId="0" fontId="0" fillId="5" borderId="22" xfId="0" applyFill="1" applyBorder="1"/>
    <xf numFmtId="0" fontId="0" fillId="5" borderId="30" xfId="0" applyFill="1" applyBorder="1"/>
    <xf numFmtId="0" fontId="0" fillId="6" borderId="22" xfId="0" applyFill="1" applyBorder="1"/>
    <xf numFmtId="0" fontId="0" fillId="6" borderId="30" xfId="0" applyFill="1" applyBorder="1"/>
    <xf numFmtId="0" fontId="0" fillId="7" borderId="22" xfId="0" applyFill="1" applyBorder="1"/>
    <xf numFmtId="0" fontId="0" fillId="7" borderId="30" xfId="0" applyFill="1" applyBorder="1"/>
    <xf numFmtId="0" fontId="0" fillId="8" borderId="20" xfId="0" applyFill="1" applyBorder="1"/>
    <xf numFmtId="0" fontId="0" fillId="8" borderId="21" xfId="0" applyFill="1" applyBorder="1"/>
    <xf numFmtId="0" fontId="0" fillId="8" borderId="24" xfId="0" applyFill="1" applyBorder="1"/>
    <xf numFmtId="0" fontId="0" fillId="8" borderId="25" xfId="0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1" fillId="3" borderId="26" xfId="0" applyFont="1" applyFill="1" applyBorder="1"/>
    <xf numFmtId="0" fontId="1" fillId="2" borderId="22" xfId="0" applyFont="1" applyFill="1" applyBorder="1"/>
    <xf numFmtId="0" fontId="1" fillId="2" borderId="30" xfId="0" applyFont="1" applyFill="1" applyBorder="1"/>
    <xf numFmtId="0" fontId="1" fillId="3" borderId="32" xfId="0" applyFont="1" applyFill="1" applyBorder="1"/>
    <xf numFmtId="0" fontId="1" fillId="3" borderId="31" xfId="0" applyFont="1" applyFill="1" applyBorder="1"/>
    <xf numFmtId="0" fontId="1" fillId="3" borderId="23" xfId="0" applyFont="1" applyFill="1" applyBorder="1"/>
    <xf numFmtId="0" fontId="0" fillId="9" borderId="27" xfId="0" applyFill="1" applyBorder="1"/>
    <xf numFmtId="0" fontId="0" fillId="9" borderId="28" xfId="0" applyFill="1" applyBorder="1"/>
    <xf numFmtId="0" fontId="1" fillId="10" borderId="23" xfId="0" applyFont="1" applyFill="1" applyBorder="1"/>
    <xf numFmtId="0" fontId="1" fillId="10" borderId="24" xfId="0" applyFont="1" applyFill="1" applyBorder="1"/>
    <xf numFmtId="0" fontId="1" fillId="10" borderId="25" xfId="0" applyFont="1" applyFill="1" applyBorder="1"/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14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" fillId="1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6"/>
  <sheetViews>
    <sheetView workbookViewId="0">
      <selection activeCell="U2" sqref="U2:AJ2"/>
    </sheetView>
  </sheetViews>
  <sheetFormatPr defaultRowHeight="14.5" x14ac:dyDescent="0.35"/>
  <cols>
    <col min="2" max="2" width="4.1640625" bestFit="1" customWidth="1"/>
    <col min="3" max="18" width="1.75" bestFit="1" customWidth="1"/>
    <col min="20" max="20" width="13.75" bestFit="1" customWidth="1"/>
    <col min="21" max="36" width="1.75" bestFit="1" customWidth="1"/>
  </cols>
  <sheetData>
    <row r="1" spans="2:36" ht="15" thickBot="1" x14ac:dyDescent="0.4">
      <c r="B1" s="53" t="s">
        <v>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T1" s="53" t="s">
        <v>6</v>
      </c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</row>
    <row r="2" spans="2:36" ht="15" thickBot="1" x14ac:dyDescent="0.4">
      <c r="B2" s="20" t="s">
        <v>0</v>
      </c>
      <c r="C2" s="66">
        <v>2156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8"/>
      <c r="T2" s="20" t="s">
        <v>0</v>
      </c>
      <c r="U2" s="59">
        <v>2156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1"/>
    </row>
    <row r="3" spans="2:36" ht="15" thickBot="1" x14ac:dyDescent="0.4">
      <c r="B3" s="20" t="s">
        <v>0</v>
      </c>
      <c r="C3" s="65" t="str">
        <f>MID($C$2,1,1)</f>
        <v>2</v>
      </c>
      <c r="D3" s="54"/>
      <c r="E3" s="54"/>
      <c r="F3" s="55"/>
      <c r="G3" s="65" t="str">
        <f>MID($C$2,2,1)</f>
        <v>1</v>
      </c>
      <c r="H3" s="54"/>
      <c r="I3" s="54"/>
      <c r="J3" s="55"/>
      <c r="K3" s="65" t="str">
        <f>MID($C$2,3,1)</f>
        <v>5</v>
      </c>
      <c r="L3" s="54"/>
      <c r="M3" s="54"/>
      <c r="N3" s="55"/>
      <c r="O3" s="65" t="str">
        <f>MID($C$2,4,1)</f>
        <v>6</v>
      </c>
      <c r="P3" s="54"/>
      <c r="Q3" s="54"/>
      <c r="R3" s="55"/>
      <c r="T3" s="21" t="s">
        <v>0</v>
      </c>
      <c r="U3" s="65" t="str">
        <f>MID($U$2,1,1)</f>
        <v>2</v>
      </c>
      <c r="V3" s="54"/>
      <c r="W3" s="54"/>
      <c r="X3" s="54"/>
      <c r="Y3" s="54" t="str">
        <f>MID($U$2,2,1)</f>
        <v>1</v>
      </c>
      <c r="Z3" s="54"/>
      <c r="AA3" s="54"/>
      <c r="AB3" s="54"/>
      <c r="AC3" s="54" t="str">
        <f>MID($U$2,3,1)</f>
        <v>5</v>
      </c>
      <c r="AD3" s="54"/>
      <c r="AE3" s="54"/>
      <c r="AF3" s="54"/>
      <c r="AG3" s="54" t="str">
        <f>MID($U$2,4,1)</f>
        <v>6</v>
      </c>
      <c r="AH3" s="54"/>
      <c r="AI3" s="54"/>
      <c r="AJ3" s="55"/>
    </row>
    <row r="4" spans="2:36" ht="15" thickBot="1" x14ac:dyDescent="0.4">
      <c r="B4" s="20" t="s">
        <v>1</v>
      </c>
      <c r="C4" s="1" t="str">
        <f>MID(DEC2BIN($C$3,4),1,1)</f>
        <v>0</v>
      </c>
      <c r="D4" s="2" t="str">
        <f>MID(DEC2BIN($C$3,4),2,1)</f>
        <v>0</v>
      </c>
      <c r="E4" s="2" t="str">
        <f>MID(DEC2BIN($C$3,4),3,1)</f>
        <v>1</v>
      </c>
      <c r="F4" s="3" t="str">
        <f>MID(DEC2BIN($C$3,4),4,1)</f>
        <v>0</v>
      </c>
      <c r="G4" s="1" t="str">
        <f>MID(DEC2BIN($G$3,4),1,1)</f>
        <v>0</v>
      </c>
      <c r="H4" s="2" t="str">
        <f>MID(DEC2BIN($G$3,4),2,1)</f>
        <v>0</v>
      </c>
      <c r="I4" s="2" t="str">
        <f>MID(DEC2BIN($G$3,4),3,1)</f>
        <v>0</v>
      </c>
      <c r="J4" s="3" t="str">
        <f>MID(DEC2BIN($G$3,4),4,1)</f>
        <v>1</v>
      </c>
      <c r="K4" s="1" t="str">
        <f>MID(DEC2BIN($K$3,4),1,1)</f>
        <v>0</v>
      </c>
      <c r="L4" s="2" t="str">
        <f>MID(DEC2BIN($K$3,4),2,1)</f>
        <v>1</v>
      </c>
      <c r="M4" s="2" t="str">
        <f>MID(DEC2BIN($K$3,4),3,1)</f>
        <v>0</v>
      </c>
      <c r="N4" s="3" t="str">
        <f>MID(DEC2BIN($K$3,4),4,1)</f>
        <v>1</v>
      </c>
      <c r="O4" s="1" t="str">
        <f>MID(DEC2BIN($O$3,4),1,1)</f>
        <v>0</v>
      </c>
      <c r="P4" s="2" t="str">
        <f>MID(DEC2BIN($O$3,4),2,1)</f>
        <v>1</v>
      </c>
      <c r="Q4" s="2" t="str">
        <f>MID(DEC2BIN($O$3,4),3,1)</f>
        <v>1</v>
      </c>
      <c r="R4" s="3" t="str">
        <f>MID(DEC2BIN($O$3,4),4,1)</f>
        <v>0</v>
      </c>
      <c r="T4" s="20" t="s">
        <v>3</v>
      </c>
      <c r="U4" s="8">
        <v>8</v>
      </c>
      <c r="V4" s="9">
        <v>4</v>
      </c>
      <c r="W4" s="9">
        <v>2</v>
      </c>
      <c r="X4" s="9">
        <v>1</v>
      </c>
      <c r="Y4" s="9">
        <v>8</v>
      </c>
      <c r="Z4" s="9">
        <v>4</v>
      </c>
      <c r="AA4" s="9">
        <v>2</v>
      </c>
      <c r="AB4" s="9">
        <v>1</v>
      </c>
      <c r="AC4" s="9">
        <v>8</v>
      </c>
      <c r="AD4" s="9">
        <v>4</v>
      </c>
      <c r="AE4" s="9">
        <v>2</v>
      </c>
      <c r="AF4" s="9">
        <v>1</v>
      </c>
      <c r="AG4" s="9">
        <v>8</v>
      </c>
      <c r="AH4" s="9">
        <v>4</v>
      </c>
      <c r="AI4" s="9">
        <v>2</v>
      </c>
      <c r="AJ4" s="10">
        <v>1</v>
      </c>
    </row>
    <row r="5" spans="2:36" ht="15" thickBot="1" x14ac:dyDescent="0.4">
      <c r="B5" s="24" t="s">
        <v>1</v>
      </c>
      <c r="C5" s="62" t="str">
        <f>_xlfn.CONCAT(C4:R4)</f>
        <v>0010000101010110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T5" s="20" t="s">
        <v>4</v>
      </c>
      <c r="U5" s="5">
        <f t="shared" ref="U5:W5" si="0">INT(MOD($U$3/U4,2))</f>
        <v>0</v>
      </c>
      <c r="V5" s="6">
        <f t="shared" si="0"/>
        <v>0</v>
      </c>
      <c r="W5" s="6">
        <f t="shared" si="0"/>
        <v>1</v>
      </c>
      <c r="X5" s="6">
        <f>INT(MOD($U$3/X4,2))</f>
        <v>0</v>
      </c>
      <c r="Y5" s="6">
        <f>INT(MOD($Y$3/Y4,2))</f>
        <v>0</v>
      </c>
      <c r="Z5" s="6">
        <f>INT(MOD($Y$3/Z4,2))</f>
        <v>0</v>
      </c>
      <c r="AA5" s="6">
        <f>INT(MOD($Y$3/AA4,2))</f>
        <v>0</v>
      </c>
      <c r="AB5" s="6">
        <f>INT(MOD($Y$3/AB4,2))</f>
        <v>1</v>
      </c>
      <c r="AC5" s="6">
        <f>INT(MOD($AC$3/AC4,2))</f>
        <v>0</v>
      </c>
      <c r="AD5" s="6">
        <f>INT(MOD($AC$3/AD4,2))</f>
        <v>1</v>
      </c>
      <c r="AE5" s="6">
        <f>INT(MOD($AC$3/AE4,2))</f>
        <v>0</v>
      </c>
      <c r="AF5" s="6">
        <f>INT(MOD($AC$3/AF4,2))</f>
        <v>1</v>
      </c>
      <c r="AG5" s="6">
        <f>INT(MOD($AG$3/AG4,2))</f>
        <v>0</v>
      </c>
      <c r="AH5" s="6">
        <f>INT(MOD($AG$3/AH4,2))</f>
        <v>1</v>
      </c>
      <c r="AI5" s="6">
        <f>INT(MOD($AG$3/AI4,2))</f>
        <v>1</v>
      </c>
      <c r="AJ5" s="7">
        <f>INT(MOD($AG$3/AJ4,2))</f>
        <v>0</v>
      </c>
    </row>
    <row r="6" spans="2:36" ht="15" thickBot="1" x14ac:dyDescent="0.4">
      <c r="T6" s="22" t="s">
        <v>4</v>
      </c>
      <c r="U6" s="56" t="str">
        <f>_xlfn.CONCAT(U5:AJ5)</f>
        <v>0010000101010110</v>
      </c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8"/>
    </row>
  </sheetData>
  <mergeCells count="14">
    <mergeCell ref="B1:R1"/>
    <mergeCell ref="AC3:AF3"/>
    <mergeCell ref="AG3:AJ3"/>
    <mergeCell ref="U6:AJ6"/>
    <mergeCell ref="U2:AJ2"/>
    <mergeCell ref="T1:AJ1"/>
    <mergeCell ref="C5:R5"/>
    <mergeCell ref="U3:X3"/>
    <mergeCell ref="Y3:AB3"/>
    <mergeCell ref="C3:F3"/>
    <mergeCell ref="G3:J3"/>
    <mergeCell ref="K3:N3"/>
    <mergeCell ref="O3:R3"/>
    <mergeCell ref="C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7720-834A-4876-9E95-0F3D98171D42}">
  <dimension ref="B1:X6"/>
  <sheetViews>
    <sheetView tabSelected="1" workbookViewId="0">
      <selection activeCell="I5" sqref="I5:L5"/>
    </sheetView>
  </sheetViews>
  <sheetFormatPr defaultRowHeight="14.5" x14ac:dyDescent="0.35"/>
  <cols>
    <col min="2" max="2" width="4.1640625" bestFit="1" customWidth="1"/>
    <col min="3" max="6" width="4.75" bestFit="1" customWidth="1"/>
    <col min="8" max="8" width="13.75" bestFit="1" customWidth="1"/>
    <col min="9" max="24" width="1.75" bestFit="1" customWidth="1"/>
    <col min="26" max="26" width="4.1640625" bestFit="1" customWidth="1"/>
    <col min="27" max="27" width="13.75" bestFit="1" customWidth="1"/>
  </cols>
  <sheetData>
    <row r="1" spans="2:24" ht="15" thickBot="1" x14ac:dyDescent="0.4">
      <c r="B1" s="53" t="s">
        <v>5</v>
      </c>
      <c r="C1" s="53"/>
      <c r="D1" s="53"/>
      <c r="E1" s="53"/>
      <c r="F1" s="53"/>
      <c r="H1" s="53" t="s">
        <v>7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2:24" ht="15" thickBot="1" x14ac:dyDescent="0.4">
      <c r="B2" s="23" t="s">
        <v>1</v>
      </c>
      <c r="C2" s="69" t="s">
        <v>2</v>
      </c>
      <c r="D2" s="70"/>
      <c r="E2" s="70"/>
      <c r="F2" s="71"/>
      <c r="G2" s="4"/>
      <c r="H2" s="20" t="s">
        <v>1</v>
      </c>
      <c r="I2" s="72" t="s">
        <v>2</v>
      </c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1"/>
    </row>
    <row r="3" spans="2:24" ht="15" thickBot="1" x14ac:dyDescent="0.4">
      <c r="B3" s="20" t="s">
        <v>1</v>
      </c>
      <c r="C3" s="5" t="str">
        <f>LEFT(C2,4)</f>
        <v>0010</v>
      </c>
      <c r="D3" s="6" t="str">
        <f>MID(C2,5,4)</f>
        <v>0001</v>
      </c>
      <c r="E3" s="6" t="str">
        <f>MID(C2,9,4)</f>
        <v>0101</v>
      </c>
      <c r="F3" s="7" t="str">
        <f>MID(C2,13,4)</f>
        <v>0110</v>
      </c>
      <c r="H3" s="21" t="s">
        <v>1</v>
      </c>
      <c r="I3" s="16" t="str">
        <f>MID($I$2,COLUMN(A1),1)</f>
        <v>0</v>
      </c>
      <c r="J3" s="14" t="str">
        <f t="shared" ref="J3:X3" si="0">MID($I$2,COLUMN(B1),1)</f>
        <v>0</v>
      </c>
      <c r="K3" s="14" t="str">
        <f t="shared" si="0"/>
        <v>1</v>
      </c>
      <c r="L3" s="14" t="str">
        <f t="shared" si="0"/>
        <v>0</v>
      </c>
      <c r="M3" s="14" t="str">
        <f t="shared" si="0"/>
        <v>0</v>
      </c>
      <c r="N3" s="14" t="str">
        <f t="shared" si="0"/>
        <v>0</v>
      </c>
      <c r="O3" s="14" t="str">
        <f t="shared" si="0"/>
        <v>0</v>
      </c>
      <c r="P3" s="14" t="str">
        <f t="shared" si="0"/>
        <v>1</v>
      </c>
      <c r="Q3" s="14" t="str">
        <f t="shared" si="0"/>
        <v>0</v>
      </c>
      <c r="R3" s="14" t="str">
        <f t="shared" si="0"/>
        <v>1</v>
      </c>
      <c r="S3" s="14" t="str">
        <f t="shared" si="0"/>
        <v>0</v>
      </c>
      <c r="T3" s="14" t="str">
        <f t="shared" si="0"/>
        <v>1</v>
      </c>
      <c r="U3" s="14" t="str">
        <f t="shared" si="0"/>
        <v>0</v>
      </c>
      <c r="V3" s="14" t="str">
        <f t="shared" si="0"/>
        <v>1</v>
      </c>
      <c r="W3" s="14" t="str">
        <f t="shared" si="0"/>
        <v>1</v>
      </c>
      <c r="X3" s="15" t="str">
        <f t="shared" si="0"/>
        <v>0</v>
      </c>
    </row>
    <row r="4" spans="2:24" ht="15" thickBot="1" x14ac:dyDescent="0.4">
      <c r="B4" s="22" t="s">
        <v>0</v>
      </c>
      <c r="C4" s="13">
        <f>BIN2DEC(C3)</f>
        <v>2</v>
      </c>
      <c r="D4" s="11">
        <f t="shared" ref="D4:F4" si="1">BIN2DEC(D3)</f>
        <v>1</v>
      </c>
      <c r="E4" s="11">
        <f t="shared" si="1"/>
        <v>5</v>
      </c>
      <c r="F4" s="12">
        <f t="shared" si="1"/>
        <v>6</v>
      </c>
      <c r="H4" s="20" t="s">
        <v>3</v>
      </c>
      <c r="I4" s="17">
        <v>8</v>
      </c>
      <c r="J4" s="18">
        <v>4</v>
      </c>
      <c r="K4" s="18">
        <v>2</v>
      </c>
      <c r="L4" s="18">
        <v>1</v>
      </c>
      <c r="M4" s="18">
        <v>8</v>
      </c>
      <c r="N4" s="18">
        <v>4</v>
      </c>
      <c r="O4" s="18">
        <v>2</v>
      </c>
      <c r="P4" s="18">
        <v>1</v>
      </c>
      <c r="Q4" s="18">
        <v>8</v>
      </c>
      <c r="R4" s="18">
        <v>4</v>
      </c>
      <c r="S4" s="18">
        <v>2</v>
      </c>
      <c r="T4" s="18">
        <v>1</v>
      </c>
      <c r="U4" s="18">
        <v>8</v>
      </c>
      <c r="V4" s="18">
        <v>4</v>
      </c>
      <c r="W4" s="18">
        <v>2</v>
      </c>
      <c r="X4" s="19">
        <v>1</v>
      </c>
    </row>
    <row r="5" spans="2:24" ht="15" thickBot="1" x14ac:dyDescent="0.4">
      <c r="B5" s="20" t="s">
        <v>0</v>
      </c>
      <c r="C5" s="62" t="str">
        <f>_xlfn.CONCAT(C4:F4)</f>
        <v>2156</v>
      </c>
      <c r="D5" s="63"/>
      <c r="E5" s="63"/>
      <c r="F5" s="64"/>
      <c r="H5" s="20" t="s">
        <v>0</v>
      </c>
      <c r="I5" s="65" cm="1">
        <f t="array" ref="I5">SUMPRODUCT(VALUE(I3:L3),VALUE(I4:L4))</f>
        <v>2</v>
      </c>
      <c r="J5" s="54"/>
      <c r="K5" s="54"/>
      <c r="L5" s="54"/>
      <c r="M5" s="54" cm="1">
        <f t="array" ref="M5">SUMPRODUCT(VALUE(M3:P3),VALUE(M4:P4))</f>
        <v>1</v>
      </c>
      <c r="N5" s="54"/>
      <c r="O5" s="54"/>
      <c r="P5" s="54"/>
      <c r="Q5" s="54" cm="1">
        <f t="array" ref="Q5">SUMPRODUCT(VALUE(Q3:T3),VALUE(Q4:T4))</f>
        <v>5</v>
      </c>
      <c r="R5" s="54"/>
      <c r="S5" s="54"/>
      <c r="T5" s="54"/>
      <c r="U5" s="54" cm="1">
        <f t="array" ref="U5">SUMPRODUCT(VALUE(U3:X3),VALUE(U4:X4))</f>
        <v>6</v>
      </c>
      <c r="V5" s="54"/>
      <c r="W5" s="54"/>
      <c r="X5" s="55"/>
    </row>
    <row r="6" spans="2:24" ht="15" thickBot="1" x14ac:dyDescent="0.4">
      <c r="H6" s="22" t="s">
        <v>0</v>
      </c>
      <c r="I6" s="56" t="str">
        <f>_xlfn.CONCAT(SUM(I5:L5),SUM(M5:P5),SUM(Q5:T5),SUM(U5:X5))</f>
        <v>2156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8"/>
    </row>
  </sheetData>
  <mergeCells count="10">
    <mergeCell ref="H1:X1"/>
    <mergeCell ref="B1:F1"/>
    <mergeCell ref="C5:F5"/>
    <mergeCell ref="C2:F2"/>
    <mergeCell ref="I2:X2"/>
    <mergeCell ref="I6:X6"/>
    <mergeCell ref="I5:L5"/>
    <mergeCell ref="M5:P5"/>
    <mergeCell ref="Q5:T5"/>
    <mergeCell ref="U5:X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23C4-6B22-4C0C-9600-634673E0D74A}">
  <dimension ref="B1:X14"/>
  <sheetViews>
    <sheetView workbookViewId="0">
      <selection activeCell="I3" sqref="I3:X3"/>
    </sheetView>
  </sheetViews>
  <sheetFormatPr defaultRowHeight="14.5" x14ac:dyDescent="0.35"/>
  <cols>
    <col min="8" max="8" width="5" bestFit="1" customWidth="1"/>
    <col min="9" max="11" width="1.75" bestFit="1" customWidth="1"/>
    <col min="12" max="12" width="2.33203125" bestFit="1" customWidth="1"/>
    <col min="13" max="15" width="1.75" bestFit="1" customWidth="1"/>
    <col min="16" max="16" width="2.33203125" bestFit="1" customWidth="1"/>
    <col min="17" max="19" width="1.75" bestFit="1" customWidth="1"/>
    <col min="20" max="20" width="2.33203125" bestFit="1" customWidth="1"/>
    <col min="21" max="23" width="1.75" bestFit="1" customWidth="1"/>
    <col min="24" max="24" width="2.33203125" bestFit="1" customWidth="1"/>
  </cols>
  <sheetData>
    <row r="1" spans="2:24" ht="15" thickBot="1" x14ac:dyDescent="0.4">
      <c r="H1" s="73" t="s">
        <v>20</v>
      </c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2:24" ht="16.399999999999999" x14ac:dyDescent="0.45">
      <c r="B2" s="49" t="s">
        <v>9</v>
      </c>
      <c r="C2" s="50" t="s">
        <v>10</v>
      </c>
      <c r="D2" s="50" t="s">
        <v>11</v>
      </c>
      <c r="E2" s="50" t="s">
        <v>12</v>
      </c>
      <c r="F2" s="51" t="s">
        <v>13</v>
      </c>
      <c r="H2" s="74" t="s">
        <v>14</v>
      </c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2:24" x14ac:dyDescent="0.35">
      <c r="B3" s="25" t="s">
        <v>8</v>
      </c>
      <c r="C3" s="42">
        <v>6</v>
      </c>
      <c r="D3" s="42">
        <v>2</v>
      </c>
      <c r="E3" s="42">
        <v>3</v>
      </c>
      <c r="F3" s="43">
        <v>-2</v>
      </c>
      <c r="H3" s="52" t="s">
        <v>0</v>
      </c>
      <c r="I3" s="75">
        <v>8542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2:24" ht="15" thickBot="1" x14ac:dyDescent="0.4">
      <c r="B4" s="41" t="s">
        <v>0</v>
      </c>
      <c r="C4" s="47"/>
      <c r="D4" s="47"/>
      <c r="E4" s="47"/>
      <c r="F4" s="48"/>
      <c r="H4" t="s">
        <v>0</v>
      </c>
      <c r="I4" s="73" t="str">
        <f>MID($I$3,1,1)</f>
        <v>8</v>
      </c>
      <c r="J4" s="73"/>
      <c r="K4" s="73"/>
      <c r="L4" s="73"/>
      <c r="M4" s="73" t="str">
        <f>MID($I$3,2,1)</f>
        <v>5</v>
      </c>
      <c r="N4" s="73"/>
      <c r="O4" s="73"/>
      <c r="P4" s="73"/>
      <c r="Q4" s="73" t="str">
        <f>MID($I$3,3,1)</f>
        <v>4</v>
      </c>
      <c r="R4" s="73"/>
      <c r="S4" s="73"/>
      <c r="T4" s="73"/>
      <c r="U4" s="73" t="str">
        <f>MID($I$3,4,1)</f>
        <v>2</v>
      </c>
      <c r="V4" s="73"/>
      <c r="W4" s="73"/>
      <c r="X4" s="73"/>
    </row>
    <row r="5" spans="2:24" x14ac:dyDescent="0.35">
      <c r="B5" s="44">
        <v>0</v>
      </c>
      <c r="C5" s="39">
        <v>0</v>
      </c>
      <c r="D5" s="39">
        <v>0</v>
      </c>
      <c r="E5" s="39">
        <v>0</v>
      </c>
      <c r="F5" s="40">
        <v>0</v>
      </c>
      <c r="H5" t="s">
        <v>15</v>
      </c>
      <c r="I5">
        <f>$C$3</f>
        <v>6</v>
      </c>
      <c r="J5">
        <f>$D$3</f>
        <v>2</v>
      </c>
      <c r="K5">
        <f>$E$3</f>
        <v>3</v>
      </c>
      <c r="L5">
        <f>$F$3</f>
        <v>-2</v>
      </c>
      <c r="M5">
        <f>$C$3</f>
        <v>6</v>
      </c>
      <c r="N5">
        <f>$D$3</f>
        <v>2</v>
      </c>
      <c r="O5">
        <f>$E$3</f>
        <v>3</v>
      </c>
      <c r="P5">
        <f>$F$3</f>
        <v>-2</v>
      </c>
      <c r="Q5">
        <f>$C$3</f>
        <v>6</v>
      </c>
      <c r="R5">
        <f>$D$3</f>
        <v>2</v>
      </c>
      <c r="S5">
        <f>$E$3</f>
        <v>3</v>
      </c>
      <c r="T5">
        <f>$F$3</f>
        <v>-2</v>
      </c>
      <c r="U5">
        <f>$C$3</f>
        <v>6</v>
      </c>
      <c r="V5">
        <f>$D$3</f>
        <v>2</v>
      </c>
      <c r="W5">
        <f>$E$3</f>
        <v>3</v>
      </c>
      <c r="X5">
        <f>$F$3</f>
        <v>-2</v>
      </c>
    </row>
    <row r="6" spans="2:24" x14ac:dyDescent="0.35">
      <c r="B6" s="26">
        <v>1</v>
      </c>
      <c r="C6" s="29">
        <v>0</v>
      </c>
      <c r="D6" s="29">
        <v>0</v>
      </c>
      <c r="E6" s="29">
        <v>1</v>
      </c>
      <c r="F6" s="30">
        <v>1</v>
      </c>
      <c r="H6" t="s">
        <v>19</v>
      </c>
      <c r="I6">
        <f>VLOOKUP(VALUE($I$4),$B$5:$F$14,COLUMN(B1))</f>
        <v>1</v>
      </c>
      <c r="J6">
        <f t="shared" ref="J6:L6" si="0">VLOOKUP(VALUE($I$4),$B$5:$F$14,COLUMN(C1))</f>
        <v>1</v>
      </c>
      <c r="K6">
        <f t="shared" si="0"/>
        <v>0</v>
      </c>
      <c r="L6">
        <f t="shared" si="0"/>
        <v>0</v>
      </c>
      <c r="M6">
        <f>VLOOKUP(VALUE($M$4),$B$5:$F$14,COLUMN(B1))</f>
        <v>0</v>
      </c>
      <c r="N6">
        <f t="shared" ref="N6:P6" si="1">VLOOKUP(VALUE($M$4),$B$5:$F$14,COLUMN(C1))</f>
        <v>1</v>
      </c>
      <c r="O6">
        <f t="shared" si="1"/>
        <v>1</v>
      </c>
      <c r="P6">
        <f t="shared" si="1"/>
        <v>0</v>
      </c>
      <c r="Q6">
        <f>VLOOKUP(VALUE($Q$4),$B$5:$F$14,COLUMN(B1))</f>
        <v>1</v>
      </c>
      <c r="R6">
        <f t="shared" ref="R6:T6" si="2">VLOOKUP(VALUE($Q$4),$B$5:$F$14,COLUMN(C1))</f>
        <v>0</v>
      </c>
      <c r="S6">
        <f t="shared" si="2"/>
        <v>0</v>
      </c>
      <c r="T6">
        <f t="shared" si="2"/>
        <v>1</v>
      </c>
      <c r="U6">
        <f>VLOOKUP(VALUE($U$4),$B$5:$F$14,COLUMN(B1))</f>
        <v>0</v>
      </c>
      <c r="V6">
        <f t="shared" ref="V6:X6" si="3">VLOOKUP(VALUE($U$4),$B$5:$F$14,COLUMN(C1))</f>
        <v>1</v>
      </c>
      <c r="W6">
        <f t="shared" si="3"/>
        <v>0</v>
      </c>
      <c r="X6">
        <f t="shared" si="3"/>
        <v>0</v>
      </c>
    </row>
    <row r="7" spans="2:24" x14ac:dyDescent="0.35">
      <c r="B7" s="26">
        <v>2</v>
      </c>
      <c r="C7" s="31">
        <v>0</v>
      </c>
      <c r="D7" s="31">
        <v>1</v>
      </c>
      <c r="E7" s="31">
        <v>0</v>
      </c>
      <c r="F7" s="32">
        <v>0</v>
      </c>
      <c r="H7" t="s">
        <v>17</v>
      </c>
      <c r="I7" s="73" t="str">
        <f>_xlfn.CONCAT(I6:L6)</f>
        <v>1100</v>
      </c>
      <c r="J7" s="73"/>
      <c r="K7" s="73"/>
      <c r="L7" s="73"/>
      <c r="M7" s="73" t="str">
        <f t="shared" ref="M7" si="4">_xlfn.CONCAT(M6:P6)</f>
        <v>0110</v>
      </c>
      <c r="N7" s="73"/>
      <c r="O7" s="73"/>
      <c r="P7" s="73"/>
      <c r="Q7" s="73" t="str">
        <f t="shared" ref="Q7" si="5">_xlfn.CONCAT(Q6:T6)</f>
        <v>1001</v>
      </c>
      <c r="R7" s="73"/>
      <c r="S7" s="73"/>
      <c r="T7" s="73"/>
      <c r="U7" s="73" t="str">
        <f t="shared" ref="U7" si="6">_xlfn.CONCAT(U6:X6)</f>
        <v>0100</v>
      </c>
      <c r="V7" s="73"/>
      <c r="W7" s="73"/>
      <c r="X7" s="73"/>
    </row>
    <row r="8" spans="2:24" x14ac:dyDescent="0.35">
      <c r="B8" s="26">
        <v>3</v>
      </c>
      <c r="C8" s="33">
        <v>0</v>
      </c>
      <c r="D8" s="33">
        <v>0</v>
      </c>
      <c r="E8" s="33">
        <v>1</v>
      </c>
      <c r="F8" s="34">
        <v>0</v>
      </c>
    </row>
    <row r="9" spans="2:24" ht="15" thickBot="1" x14ac:dyDescent="0.4">
      <c r="B9" s="45">
        <v>4</v>
      </c>
      <c r="C9" s="35">
        <v>1</v>
      </c>
      <c r="D9" s="35">
        <v>0</v>
      </c>
      <c r="E9" s="35">
        <v>0</v>
      </c>
      <c r="F9" s="36">
        <v>1</v>
      </c>
    </row>
    <row r="10" spans="2:24" x14ac:dyDescent="0.35">
      <c r="B10" s="46">
        <v>5</v>
      </c>
      <c r="C10" s="37">
        <v>0</v>
      </c>
      <c r="D10" s="37">
        <v>1</v>
      </c>
      <c r="E10" s="37">
        <v>1</v>
      </c>
      <c r="F10" s="38">
        <v>0</v>
      </c>
      <c r="H10" s="74" t="s">
        <v>16</v>
      </c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</row>
    <row r="11" spans="2:24" x14ac:dyDescent="0.35">
      <c r="B11" s="26">
        <v>6</v>
      </c>
      <c r="C11" s="33">
        <v>1</v>
      </c>
      <c r="D11" s="33">
        <v>1</v>
      </c>
      <c r="E11" s="33">
        <v>0</v>
      </c>
      <c r="F11" s="34">
        <v>1</v>
      </c>
      <c r="H11" s="52" t="s">
        <v>17</v>
      </c>
      <c r="I11" s="76" t="s">
        <v>18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</row>
    <row r="12" spans="2:24" x14ac:dyDescent="0.35">
      <c r="B12" s="26">
        <v>7</v>
      </c>
      <c r="C12" s="31">
        <v>1</v>
      </c>
      <c r="D12" s="31">
        <v>0</v>
      </c>
      <c r="E12" s="31">
        <v>1</v>
      </c>
      <c r="F12" s="32">
        <v>1</v>
      </c>
      <c r="H12" t="s">
        <v>19</v>
      </c>
      <c r="I12" t="str">
        <f>MID($I$11,COLUMN(A1),1)</f>
        <v>0</v>
      </c>
      <c r="J12" t="str">
        <f t="shared" ref="J12:X12" si="7">MID($I$11,COLUMN(B1),1)</f>
        <v>0</v>
      </c>
      <c r="K12" t="str">
        <f t="shared" si="7"/>
        <v>1</v>
      </c>
      <c r="L12" t="str">
        <f t="shared" si="7"/>
        <v>1</v>
      </c>
      <c r="M12" t="str">
        <f t="shared" si="7"/>
        <v>0</v>
      </c>
      <c r="N12" t="str">
        <f t="shared" si="7"/>
        <v>0</v>
      </c>
      <c r="O12" t="str">
        <f t="shared" si="7"/>
        <v>1</v>
      </c>
      <c r="P12" t="str">
        <f t="shared" si="7"/>
        <v>0</v>
      </c>
      <c r="Q12" t="str">
        <f t="shared" si="7"/>
        <v>1</v>
      </c>
      <c r="R12" t="str">
        <f t="shared" si="7"/>
        <v>1</v>
      </c>
      <c r="S12" t="str">
        <f t="shared" si="7"/>
        <v>0</v>
      </c>
      <c r="T12" t="str">
        <f t="shared" si="7"/>
        <v>1</v>
      </c>
      <c r="U12" t="str">
        <f t="shared" si="7"/>
        <v>1</v>
      </c>
      <c r="V12" t="str">
        <f t="shared" si="7"/>
        <v>1</v>
      </c>
      <c r="W12" t="str">
        <f t="shared" si="7"/>
        <v>0</v>
      </c>
      <c r="X12" t="str">
        <f t="shared" si="7"/>
        <v>0</v>
      </c>
    </row>
    <row r="13" spans="2:24" x14ac:dyDescent="0.35">
      <c r="B13" s="26">
        <v>8</v>
      </c>
      <c r="C13" s="29">
        <v>1</v>
      </c>
      <c r="D13" s="29">
        <v>1</v>
      </c>
      <c r="E13" s="29">
        <v>0</v>
      </c>
      <c r="F13" s="30">
        <v>0</v>
      </c>
      <c r="H13" t="s">
        <v>15</v>
      </c>
      <c r="I13">
        <f>$C$3</f>
        <v>6</v>
      </c>
      <c r="J13">
        <f>$D$3</f>
        <v>2</v>
      </c>
      <c r="K13">
        <f>$E$3</f>
        <v>3</v>
      </c>
      <c r="L13">
        <f>$F$3</f>
        <v>-2</v>
      </c>
      <c r="M13">
        <f>$C$3</f>
        <v>6</v>
      </c>
      <c r="N13">
        <f>$D$3</f>
        <v>2</v>
      </c>
      <c r="O13">
        <f>$E$3</f>
        <v>3</v>
      </c>
      <c r="P13">
        <f>$F$3</f>
        <v>-2</v>
      </c>
      <c r="Q13">
        <f>$C$3</f>
        <v>6</v>
      </c>
      <c r="R13">
        <f>$D$3</f>
        <v>2</v>
      </c>
      <c r="S13">
        <f>$E$3</f>
        <v>3</v>
      </c>
      <c r="T13">
        <f>$F$3</f>
        <v>-2</v>
      </c>
      <c r="U13">
        <f>$C$3</f>
        <v>6</v>
      </c>
      <c r="V13">
        <f>$D$3</f>
        <v>2</v>
      </c>
      <c r="W13">
        <f>$E$3</f>
        <v>3</v>
      </c>
      <c r="X13">
        <f>$F$3</f>
        <v>-2</v>
      </c>
    </row>
    <row r="14" spans="2:24" ht="15" thickBot="1" x14ac:dyDescent="0.4">
      <c r="B14" s="41">
        <v>9</v>
      </c>
      <c r="C14" s="27">
        <v>1</v>
      </c>
      <c r="D14" s="27">
        <v>1</v>
      </c>
      <c r="E14" s="27">
        <v>1</v>
      </c>
      <c r="F14" s="28">
        <v>1</v>
      </c>
      <c r="H14" t="s">
        <v>0</v>
      </c>
      <c r="I14" s="73" cm="1">
        <f t="array" ref="I14">SUMPRODUCT(VALUE(I12:L12),VALUE(I13:L13))</f>
        <v>1</v>
      </c>
      <c r="J14" s="73"/>
      <c r="K14" s="73"/>
      <c r="L14" s="73"/>
      <c r="M14" s="73" cm="1">
        <f t="array" ref="M14">SUMPRODUCT(VALUE(M12:P12),VALUE(M13:P13))</f>
        <v>3</v>
      </c>
      <c r="N14" s="73"/>
      <c r="O14" s="73"/>
      <c r="P14" s="73"/>
      <c r="Q14" s="73" cm="1">
        <f t="array" ref="Q14">SUMPRODUCT(VALUE(Q12:T12),VALUE(Q13:T13))</f>
        <v>6</v>
      </c>
      <c r="R14" s="73"/>
      <c r="S14" s="73"/>
      <c r="T14" s="73"/>
      <c r="U14" s="73" cm="1">
        <f t="array" ref="U14">SUMPRODUCT(VALUE(U12:X12),VALUE(U13:X13))</f>
        <v>8</v>
      </c>
      <c r="V14" s="73"/>
      <c r="W14" s="73"/>
      <c r="X14" s="73"/>
    </row>
  </sheetData>
  <mergeCells count="17">
    <mergeCell ref="I14:L14"/>
    <mergeCell ref="M14:P14"/>
    <mergeCell ref="Q14:T14"/>
    <mergeCell ref="U14:X14"/>
    <mergeCell ref="H10:X10"/>
    <mergeCell ref="I11:X11"/>
    <mergeCell ref="H1:X1"/>
    <mergeCell ref="I7:L7"/>
    <mergeCell ref="M7:P7"/>
    <mergeCell ref="Q7:T7"/>
    <mergeCell ref="U7:X7"/>
    <mergeCell ref="H2:X2"/>
    <mergeCell ref="I4:L4"/>
    <mergeCell ref="M4:P4"/>
    <mergeCell ref="Q4:T4"/>
    <mergeCell ref="U4:X4"/>
    <mergeCell ref="I3:X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EA5A-B3D1-4E1C-B495-BF6CD3C09BB0}">
  <dimension ref="B2:C4"/>
  <sheetViews>
    <sheetView workbookViewId="0">
      <selection activeCell="D7" sqref="D7"/>
    </sheetView>
  </sheetViews>
  <sheetFormatPr defaultRowHeight="14.5" x14ac:dyDescent="0.35"/>
  <cols>
    <col min="2" max="2" width="9.25" bestFit="1" customWidth="1"/>
  </cols>
  <sheetData>
    <row r="2" spans="2:3" x14ac:dyDescent="0.35">
      <c r="B2" t="s">
        <v>21</v>
      </c>
      <c r="C2">
        <v>321</v>
      </c>
    </row>
    <row r="3" spans="2:3" x14ac:dyDescent="0.35">
      <c r="B3" t="s">
        <v>22</v>
      </c>
      <c r="C3">
        <v>-98</v>
      </c>
    </row>
    <row r="4" spans="2:3" x14ac:dyDescent="0.35">
      <c r="B4" s="73" t="str">
        <f>"byl jsem línej :)"</f>
        <v>byl jsem línej :)</v>
      </c>
      <c r="C4" s="73"/>
    </row>
  </sheetData>
  <mergeCells count="1">
    <mergeCell ref="B4:C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DEC na BCD kód</vt:lpstr>
      <vt:lpstr>BCD kód na DEC</vt:lpstr>
      <vt:lpstr>Symetrický váhový kód</vt:lpstr>
      <vt:lpstr>- na + s doplňkem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Wenig</cp:lastModifiedBy>
  <dcterms:created xsi:type="dcterms:W3CDTF">2015-06-05T18:19:34Z</dcterms:created>
  <dcterms:modified xsi:type="dcterms:W3CDTF">2025-10-19T17:23:45Z</dcterms:modified>
</cp:coreProperties>
</file>