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darkf\Desktop\"/>
    </mc:Choice>
  </mc:AlternateContent>
  <xr:revisionPtr revIDLastSave="0" documentId="13_ncr:1_{2689654E-5240-4E00-968D-D6BDB7849BE6}" xr6:coauthVersionLast="47" xr6:coauthVersionMax="47" xr10:uidLastSave="{00000000-0000-0000-0000-000000000000}"/>
  <bookViews>
    <workbookView xWindow="-103" yWindow="-103" windowWidth="18159" windowHeight="10305" xr2:uid="{00000000-000D-0000-FFFF-FFFF00000000}"/>
  </bookViews>
  <sheets>
    <sheet name="Do IEEE754" sheetId="1" r:id="rId1"/>
    <sheet name="Z IEEE75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4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C5" i="2"/>
  <c r="C4" i="2"/>
  <c r="C7" i="2" l="1"/>
  <c r="C6" i="2"/>
  <c r="C8" i="2"/>
  <c r="C9" i="2" s="1"/>
  <c r="C7" i="1"/>
  <c r="F4" i="1" s="1"/>
  <c r="E4" i="1" s="1"/>
  <c r="C6" i="1"/>
  <c r="C4" i="1"/>
  <c r="C5" i="1"/>
  <c r="C3" i="1"/>
  <c r="F5" i="1" l="1"/>
  <c r="E5" i="1" l="1"/>
  <c r="F6" i="1"/>
  <c r="F7" i="1" l="1"/>
  <c r="E6" i="1"/>
  <c r="F8" i="1" l="1"/>
  <c r="E7" i="1"/>
  <c r="F9" i="1" l="1"/>
  <c r="E8" i="1"/>
  <c r="F10" i="1" l="1"/>
  <c r="E9" i="1"/>
  <c r="F11" i="1" l="1"/>
  <c r="E10" i="1"/>
  <c r="F12" i="1" l="1"/>
  <c r="E11" i="1"/>
  <c r="F13" i="1" l="1"/>
  <c r="E12" i="1"/>
  <c r="F14" i="1" l="1"/>
  <c r="E13" i="1"/>
  <c r="F15" i="1" l="1"/>
  <c r="E14" i="1"/>
  <c r="F16" i="1" l="1"/>
  <c r="E15" i="1"/>
  <c r="F17" i="1" l="1"/>
  <c r="E16" i="1"/>
  <c r="F18" i="1" l="1"/>
  <c r="E17" i="1"/>
  <c r="F19" i="1" l="1"/>
  <c r="E18" i="1"/>
  <c r="F20" i="1" l="1"/>
  <c r="E19" i="1"/>
  <c r="F21" i="1" l="1"/>
  <c r="E20" i="1"/>
  <c r="F22" i="1" l="1"/>
  <c r="E21" i="1"/>
  <c r="F23" i="1" l="1"/>
  <c r="E22" i="1"/>
  <c r="F24" i="1" l="1"/>
  <c r="E23" i="1"/>
  <c r="F25" i="1" l="1"/>
  <c r="E24" i="1"/>
  <c r="F26" i="1" l="1"/>
  <c r="E26" i="1" s="1"/>
  <c r="E25" i="1"/>
  <c r="C8" i="1" l="1"/>
  <c r="C9" i="1" s="1"/>
</calcChain>
</file>

<file path=xl/sharedStrings.xml><?xml version="1.0" encoding="utf-8"?>
<sst xmlns="http://schemas.openxmlformats.org/spreadsheetml/2006/main" count="26" uniqueCount="18">
  <si>
    <t>DEC</t>
  </si>
  <si>
    <t>Znaménko</t>
  </si>
  <si>
    <t>IEEE754</t>
  </si>
  <si>
    <t>Fraction</t>
  </si>
  <si>
    <t>Převod fractionu</t>
  </si>
  <si>
    <t>Pořadí</t>
  </si>
  <si>
    <t>01000000010010000000000000000000</t>
  </si>
  <si>
    <t>Pozice</t>
  </si>
  <si>
    <t>Exponent pozice</t>
  </si>
  <si>
    <t>Hodnota pozice</t>
  </si>
  <si>
    <r>
      <t>Exponent</t>
    </r>
    <r>
      <rPr>
        <b/>
        <vertAlign val="subscript"/>
        <sz val="11"/>
        <color theme="1"/>
        <rFont val="Calibri"/>
        <family val="2"/>
        <charset val="238"/>
        <scheme val="minor"/>
      </rPr>
      <t>DEC</t>
    </r>
  </si>
  <si>
    <r>
      <t>Exponent</t>
    </r>
    <r>
      <rPr>
        <b/>
        <vertAlign val="subscript"/>
        <sz val="11"/>
        <color theme="1"/>
        <rFont val="Calibri"/>
        <family val="2"/>
        <charset val="238"/>
        <scheme val="minor"/>
      </rPr>
      <t>BIN</t>
    </r>
  </si>
  <si>
    <r>
      <t>Fraction</t>
    </r>
    <r>
      <rPr>
        <b/>
        <vertAlign val="subscript"/>
        <sz val="11"/>
        <color theme="1"/>
        <rFont val="Calibri"/>
        <family val="2"/>
        <charset val="238"/>
        <scheme val="minor"/>
      </rPr>
      <t>BIN</t>
    </r>
  </si>
  <si>
    <r>
      <t>Fraction</t>
    </r>
    <r>
      <rPr>
        <b/>
        <vertAlign val="subscript"/>
        <sz val="11"/>
        <color theme="1"/>
        <rFont val="Calibri"/>
        <family val="2"/>
        <charset val="238"/>
        <scheme val="minor"/>
      </rPr>
      <t>DEC</t>
    </r>
  </si>
  <si>
    <r>
      <rPr>
        <b/>
        <sz val="11"/>
        <color theme="1"/>
        <rFont val="Calibri"/>
        <family val="2"/>
        <charset val="238"/>
        <scheme val="minor"/>
      </rPr>
      <t>Mantisa</t>
    </r>
    <r>
      <rPr>
        <b/>
        <vertAlign val="subscript"/>
        <sz val="11"/>
        <color theme="1"/>
        <rFont val="Calibri"/>
        <family val="2"/>
        <charset val="238"/>
        <scheme val="minor"/>
      </rPr>
      <t>DEC</t>
    </r>
  </si>
  <si>
    <r>
      <t>Mantisa</t>
    </r>
    <r>
      <rPr>
        <b/>
        <vertAlign val="subscript"/>
        <sz val="11"/>
        <color theme="1"/>
        <rFont val="Calibri"/>
        <family val="2"/>
        <charset val="238"/>
        <scheme val="minor"/>
      </rPr>
      <t>DEC</t>
    </r>
  </si>
  <si>
    <r>
      <t>Výsledek</t>
    </r>
    <r>
      <rPr>
        <b/>
        <vertAlign val="subscript"/>
        <sz val="11"/>
        <color theme="1"/>
        <rFont val="Calibri"/>
        <family val="2"/>
        <charset val="238"/>
        <scheme val="minor"/>
      </rPr>
      <t>BIN</t>
    </r>
  </si>
  <si>
    <r>
      <t>Zbytek</t>
    </r>
    <r>
      <rPr>
        <b/>
        <vertAlign val="subscript"/>
        <sz val="11"/>
        <color theme="1"/>
        <rFont val="Calibri"/>
        <family val="2"/>
        <charset val="238"/>
        <scheme val="minor"/>
      </rPr>
      <t>DEC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</si>
</sst>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 Unicode MS"/>
    </font>
    <font>
      <b/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b/>
      <vertAlign val="sub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6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9" fontId="0" fillId="0" borderId="14" xfId="0" applyNumberFormat="1" applyBorder="1" applyAlignment="1">
      <alignment horizontal="right"/>
    </xf>
    <xf numFmtId="0" fontId="1" fillId="0" borderId="15" xfId="0" applyFont="1" applyBorder="1" applyAlignment="1">
      <alignment horizontal="right"/>
    </xf>
    <xf numFmtId="49" fontId="0" fillId="0" borderId="15" xfId="0" applyNumberFormat="1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5" xfId="0" applyNumberFormat="1" applyBorder="1" applyAlignment="1">
      <alignment horizontal="right"/>
    </xf>
    <xf numFmtId="0" fontId="0" fillId="0" borderId="16" xfId="0" applyBorder="1" applyAlignment="1">
      <alignment horizontal="right"/>
    </xf>
    <xf numFmtId="0" fontId="2" fillId="0" borderId="17" xfId="0" applyFont="1" applyBorder="1"/>
    <xf numFmtId="0" fontId="2" fillId="0" borderId="18" xfId="0" applyFont="1" applyBorder="1"/>
    <xf numFmtId="0" fontId="4" fillId="0" borderId="18" xfId="0" applyFont="1" applyBorder="1"/>
    <xf numFmtId="0" fontId="2" fillId="0" borderId="19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/>
    <xf numFmtId="0" fontId="0" fillId="0" borderId="14" xfId="0" applyBorder="1" applyAlignment="1">
      <alignment horizontal="right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6"/>
  <sheetViews>
    <sheetView tabSelected="1" workbookViewId="0">
      <selection activeCell="F4" sqref="F4"/>
    </sheetView>
  </sheetViews>
  <sheetFormatPr defaultRowHeight="14.5"/>
  <cols>
    <col min="2" max="2" width="11" bestFit="1" customWidth="1"/>
    <col min="3" max="3" width="33.25" bestFit="1" customWidth="1"/>
    <col min="5" max="5" width="14.5" bestFit="1" customWidth="1"/>
    <col min="6" max="6" width="15.1640625" customWidth="1"/>
  </cols>
  <sheetData>
    <row r="1" spans="2:7" ht="15" thickBot="1"/>
    <row r="2" spans="2:7" ht="15" thickBot="1">
      <c r="B2" s="25" t="s">
        <v>0</v>
      </c>
      <c r="C2" s="33">
        <v>-101.85</v>
      </c>
      <c r="E2" s="29" t="s">
        <v>4</v>
      </c>
      <c r="F2" s="30"/>
      <c r="G2" s="31"/>
    </row>
    <row r="3" spans="2:7" ht="16.850000000000001" thickBot="1">
      <c r="B3" s="26" t="s">
        <v>1</v>
      </c>
      <c r="C3" s="20">
        <f>IF(C2&lt;0,1,0)</f>
        <v>1</v>
      </c>
      <c r="E3" s="34" t="s">
        <v>16</v>
      </c>
      <c r="F3" s="35" t="s">
        <v>17</v>
      </c>
      <c r="G3" s="36" t="s">
        <v>5</v>
      </c>
    </row>
    <row r="4" spans="2:7" ht="16.399999999999999">
      <c r="B4" s="26" t="s">
        <v>10</v>
      </c>
      <c r="C4" s="22">
        <f>INT(LOG(ABS(C2),2))+127</f>
        <v>133</v>
      </c>
      <c r="E4" s="13">
        <f>INT(F4*2)</f>
        <v>1</v>
      </c>
      <c r="F4" s="14">
        <f>C7</f>
        <v>0.59140624999999991</v>
      </c>
      <c r="G4" s="15">
        <v>10</v>
      </c>
    </row>
    <row r="5" spans="2:7" ht="16.399999999999999">
      <c r="B5" s="26" t="s">
        <v>11</v>
      </c>
      <c r="C5" s="22" t="str">
        <f>DEC2BIN(INT(LOG(ABS(C2),2))+127)</f>
        <v>10000101</v>
      </c>
      <c r="E5" s="2">
        <f t="shared" ref="E5:E26" si="0">INT(F5*2)</f>
        <v>0</v>
      </c>
      <c r="F5" s="1">
        <f>F4*2-INT(F4*2)</f>
        <v>0.18281249999999982</v>
      </c>
      <c r="G5" s="3">
        <v>11</v>
      </c>
    </row>
    <row r="6" spans="2:7" ht="16.399999999999999">
      <c r="B6" s="26" t="s">
        <v>15</v>
      </c>
      <c r="C6" s="22">
        <f>(ABS(C2)/POWER(2,INT(LOG(ABS(C2),2))))</f>
        <v>1.5914062499999999</v>
      </c>
      <c r="E6" s="2">
        <f t="shared" si="0"/>
        <v>0</v>
      </c>
      <c r="F6" s="1">
        <f t="shared" ref="F6:F26" si="1">F5*2-INT(F5*2)</f>
        <v>0.36562499999999964</v>
      </c>
      <c r="G6" s="3">
        <v>12</v>
      </c>
    </row>
    <row r="7" spans="2:7" ht="16.399999999999999">
      <c r="B7" s="26" t="s">
        <v>13</v>
      </c>
      <c r="C7" s="22">
        <f>(ABS(C2)/POWER(2,INT(LOG(ABS(C2),2))))-INT(ABS((C2/POWER(2,INT(LOG(ABS(C2),2))))))</f>
        <v>0.59140624999999991</v>
      </c>
      <c r="E7" s="2">
        <f t="shared" si="0"/>
        <v>1</v>
      </c>
      <c r="F7" s="1">
        <f t="shared" si="1"/>
        <v>0.73124999999999929</v>
      </c>
      <c r="G7" s="3">
        <v>13</v>
      </c>
    </row>
    <row r="8" spans="2:7" ht="16.399999999999999">
      <c r="B8" s="26" t="s">
        <v>12</v>
      </c>
      <c r="C8" s="22" t="str">
        <f>_xlfn.CONCAT(E4:E26)</f>
        <v>10010111011001100110011</v>
      </c>
      <c r="E8" s="2">
        <f t="shared" si="0"/>
        <v>0</v>
      </c>
      <c r="F8" s="1">
        <f t="shared" si="1"/>
        <v>0.46249999999999858</v>
      </c>
      <c r="G8" s="3">
        <v>14</v>
      </c>
    </row>
    <row r="9" spans="2:7" ht="15" thickBot="1">
      <c r="B9" s="28" t="s">
        <v>2</v>
      </c>
      <c r="C9" s="24" t="str">
        <f>_xlfn.CONCAT(C3,C5,C8)</f>
        <v>11000010110010111011001100110011</v>
      </c>
      <c r="E9" s="2">
        <f t="shared" si="0"/>
        <v>1</v>
      </c>
      <c r="F9" s="1">
        <f t="shared" si="1"/>
        <v>0.92499999999999716</v>
      </c>
      <c r="G9" s="3">
        <v>15</v>
      </c>
    </row>
    <row r="10" spans="2:7">
      <c r="E10" s="2">
        <f t="shared" si="0"/>
        <v>1</v>
      </c>
      <c r="F10" s="1">
        <f t="shared" si="1"/>
        <v>0.84999999999999432</v>
      </c>
      <c r="G10" s="3">
        <v>16</v>
      </c>
    </row>
    <row r="11" spans="2:7">
      <c r="E11" s="2">
        <f t="shared" si="0"/>
        <v>1</v>
      </c>
      <c r="F11" s="1">
        <f t="shared" si="1"/>
        <v>0.69999999999998863</v>
      </c>
      <c r="G11" s="3">
        <v>17</v>
      </c>
    </row>
    <row r="12" spans="2:7">
      <c r="E12" s="2">
        <f t="shared" si="0"/>
        <v>0</v>
      </c>
      <c r="F12" s="1">
        <f t="shared" si="1"/>
        <v>0.39999999999997726</v>
      </c>
      <c r="G12" s="3">
        <v>18</v>
      </c>
    </row>
    <row r="13" spans="2:7">
      <c r="E13" s="2">
        <f t="shared" si="0"/>
        <v>1</v>
      </c>
      <c r="F13" s="1">
        <f t="shared" si="1"/>
        <v>0.79999999999995453</v>
      </c>
      <c r="G13" s="3">
        <v>19</v>
      </c>
    </row>
    <row r="14" spans="2:7">
      <c r="E14" s="2">
        <f t="shared" si="0"/>
        <v>1</v>
      </c>
      <c r="F14" s="1">
        <f t="shared" si="1"/>
        <v>0.59999999999990905</v>
      </c>
      <c r="G14" s="3">
        <v>20</v>
      </c>
    </row>
    <row r="15" spans="2:7">
      <c r="E15" s="2">
        <f t="shared" si="0"/>
        <v>0</v>
      </c>
      <c r="F15" s="1">
        <f t="shared" si="1"/>
        <v>0.1999999999998181</v>
      </c>
      <c r="G15" s="3">
        <v>21</v>
      </c>
    </row>
    <row r="16" spans="2:7">
      <c r="E16" s="2">
        <f t="shared" si="0"/>
        <v>0</v>
      </c>
      <c r="F16" s="1">
        <f t="shared" si="1"/>
        <v>0.3999999999996362</v>
      </c>
      <c r="G16" s="3">
        <v>22</v>
      </c>
    </row>
    <row r="17" spans="5:7">
      <c r="E17" s="2">
        <f t="shared" si="0"/>
        <v>1</v>
      </c>
      <c r="F17" s="1">
        <f t="shared" si="1"/>
        <v>0.7999999999992724</v>
      </c>
      <c r="G17" s="3">
        <v>23</v>
      </c>
    </row>
    <row r="18" spans="5:7">
      <c r="E18" s="2">
        <f t="shared" si="0"/>
        <v>1</v>
      </c>
      <c r="F18" s="1">
        <f t="shared" si="1"/>
        <v>0.59999999999854481</v>
      </c>
      <c r="G18" s="3">
        <v>24</v>
      </c>
    </row>
    <row r="19" spans="5:7">
      <c r="E19" s="2">
        <f t="shared" si="0"/>
        <v>0</v>
      </c>
      <c r="F19" s="1">
        <f t="shared" si="1"/>
        <v>0.19999999999708962</v>
      </c>
      <c r="G19" s="3">
        <v>25</v>
      </c>
    </row>
    <row r="20" spans="5:7">
      <c r="E20" s="2">
        <f t="shared" si="0"/>
        <v>0</v>
      </c>
      <c r="F20" s="1">
        <f t="shared" si="1"/>
        <v>0.39999999999417923</v>
      </c>
      <c r="G20" s="3">
        <v>26</v>
      </c>
    </row>
    <row r="21" spans="5:7">
      <c r="E21" s="2">
        <f t="shared" si="0"/>
        <v>1</v>
      </c>
      <c r="F21" s="1">
        <f t="shared" si="1"/>
        <v>0.79999999998835847</v>
      </c>
      <c r="G21" s="3">
        <v>27</v>
      </c>
    </row>
    <row r="22" spans="5:7">
      <c r="E22" s="2">
        <f t="shared" si="0"/>
        <v>1</v>
      </c>
      <c r="F22" s="1">
        <f t="shared" si="1"/>
        <v>0.59999999997671694</v>
      </c>
      <c r="G22" s="3">
        <v>28</v>
      </c>
    </row>
    <row r="23" spans="5:7">
      <c r="E23" s="2">
        <f t="shared" si="0"/>
        <v>0</v>
      </c>
      <c r="F23" s="1">
        <f t="shared" si="1"/>
        <v>0.19999999995343387</v>
      </c>
      <c r="G23" s="3">
        <v>29</v>
      </c>
    </row>
    <row r="24" spans="5:7">
      <c r="E24" s="2">
        <f t="shared" si="0"/>
        <v>0</v>
      </c>
      <c r="F24" s="1">
        <f t="shared" si="1"/>
        <v>0.39999999990686774</v>
      </c>
      <c r="G24" s="3">
        <v>30</v>
      </c>
    </row>
    <row r="25" spans="5:7">
      <c r="E25" s="2">
        <f t="shared" si="0"/>
        <v>1</v>
      </c>
      <c r="F25" s="1">
        <f t="shared" si="1"/>
        <v>0.79999999981373549</v>
      </c>
      <c r="G25" s="3">
        <v>31</v>
      </c>
    </row>
    <row r="26" spans="5:7" ht="15" thickBot="1">
      <c r="E26" s="4">
        <f t="shared" si="0"/>
        <v>1</v>
      </c>
      <c r="F26" s="6">
        <f t="shared" si="1"/>
        <v>0.59999999962747097</v>
      </c>
      <c r="G26" s="5">
        <v>32</v>
      </c>
    </row>
  </sheetData>
  <mergeCells count="1">
    <mergeCell ref="E2:G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99C6C-5A9D-4FFD-A293-52B0C9D64C47}">
  <dimension ref="B1:H26"/>
  <sheetViews>
    <sheetView topLeftCell="B1" workbookViewId="0">
      <selection activeCell="C3" sqref="C3"/>
    </sheetView>
  </sheetViews>
  <sheetFormatPr defaultRowHeight="14.5"/>
  <cols>
    <col min="2" max="2" width="10.83203125" bestFit="1" customWidth="1"/>
    <col min="3" max="3" width="33.25" bestFit="1" customWidth="1"/>
    <col min="7" max="7" width="14.33203125" bestFit="1" customWidth="1"/>
    <col min="8" max="8" width="13.75" bestFit="1" customWidth="1"/>
  </cols>
  <sheetData>
    <row r="1" spans="2:8" ht="15" thickBot="1"/>
    <row r="2" spans="2:8" ht="15" thickBot="1">
      <c r="B2" s="25" t="s">
        <v>2</v>
      </c>
      <c r="C2" s="19" t="s">
        <v>6</v>
      </c>
      <c r="E2" s="29" t="s">
        <v>4</v>
      </c>
      <c r="F2" s="30"/>
      <c r="G2" s="30"/>
      <c r="H2" s="31"/>
    </row>
    <row r="3" spans="2:8" ht="15" thickBot="1">
      <c r="B3" s="26" t="s">
        <v>1</v>
      </c>
      <c r="C3" s="20" t="str">
        <f>IF(VALUE(LEFT(C2,1))=1,"-","+")</f>
        <v>+</v>
      </c>
      <c r="E3" s="32" t="s">
        <v>3</v>
      </c>
      <c r="F3" s="32" t="s">
        <v>7</v>
      </c>
      <c r="G3" s="32" t="s">
        <v>8</v>
      </c>
      <c r="H3" s="32" t="s">
        <v>9</v>
      </c>
    </row>
    <row r="4" spans="2:8" ht="16.399999999999999">
      <c r="B4" s="26" t="s">
        <v>10</v>
      </c>
      <c r="C4" s="21">
        <f>BIN2DEC(MID(C2,2,8))-127</f>
        <v>1</v>
      </c>
      <c r="E4" s="16">
        <f>VALUE(MID($C$2,F4,1))</f>
        <v>1</v>
      </c>
      <c r="F4" s="17">
        <v>10</v>
      </c>
      <c r="G4" s="17">
        <v>-1</v>
      </c>
      <c r="H4" s="18">
        <f>POWER(2,G4)</f>
        <v>0.5</v>
      </c>
    </row>
    <row r="5" spans="2:8" ht="16.399999999999999">
      <c r="B5" s="26" t="s">
        <v>11</v>
      </c>
      <c r="C5" s="22" t="str">
        <f>MID(C2,2,8)</f>
        <v>10000000</v>
      </c>
      <c r="E5" s="8">
        <f t="shared" ref="E5:E26" si="0">VALUE(MID($C$2,F5,1))</f>
        <v>0</v>
      </c>
      <c r="F5" s="7">
        <v>11</v>
      </c>
      <c r="G5" s="7">
        <v>-2</v>
      </c>
      <c r="H5" s="9">
        <f t="shared" ref="H5:H26" si="1">POWER(2,G5)</f>
        <v>0.25</v>
      </c>
    </row>
    <row r="6" spans="2:8" ht="16.399999999999999">
      <c r="B6" s="26" t="s">
        <v>12</v>
      </c>
      <c r="C6" s="22" t="str">
        <f>_xlfn.CONCAT(E2:E24)</f>
        <v>Převod fractionuFraction100100000000000000000</v>
      </c>
      <c r="E6" s="8">
        <f t="shared" si="0"/>
        <v>0</v>
      </c>
      <c r="F6" s="7">
        <v>12</v>
      </c>
      <c r="G6" s="7">
        <v>-3</v>
      </c>
      <c r="H6" s="9">
        <f t="shared" si="1"/>
        <v>0.125</v>
      </c>
    </row>
    <row r="7" spans="2:8" ht="16.399999999999999">
      <c r="B7" s="26" t="s">
        <v>13</v>
      </c>
      <c r="C7" s="23">
        <f>SUMPRODUCT(E4:E26,H4:H26)</f>
        <v>0.5625</v>
      </c>
      <c r="E7" s="8">
        <f t="shared" si="0"/>
        <v>1</v>
      </c>
      <c r="F7" s="7">
        <v>13</v>
      </c>
      <c r="G7" s="7">
        <v>-4</v>
      </c>
      <c r="H7" s="9">
        <f t="shared" si="1"/>
        <v>6.25E-2</v>
      </c>
    </row>
    <row r="8" spans="2:8" ht="16.399999999999999">
      <c r="B8" s="27" t="s">
        <v>14</v>
      </c>
      <c r="C8" s="23">
        <f>SUMPRODUCT(E4:E26,H4:H26)+1</f>
        <v>1.5625</v>
      </c>
      <c r="E8" s="8">
        <f t="shared" si="0"/>
        <v>0</v>
      </c>
      <c r="F8" s="7">
        <v>14</v>
      </c>
      <c r="G8" s="7">
        <v>-5</v>
      </c>
      <c r="H8" s="9">
        <f t="shared" si="1"/>
        <v>3.125E-2</v>
      </c>
    </row>
    <row r="9" spans="2:8" ht="15" thickBot="1">
      <c r="B9" s="28" t="s">
        <v>0</v>
      </c>
      <c r="C9" s="24">
        <f>POWER(-1,LEFT(C2,1))*POWER(2,C4)*C8</f>
        <v>3.125</v>
      </c>
      <c r="E9" s="8">
        <f t="shared" si="0"/>
        <v>0</v>
      </c>
      <c r="F9" s="7">
        <v>15</v>
      </c>
      <c r="G9" s="7">
        <v>-6</v>
      </c>
      <c r="H9" s="9">
        <f t="shared" si="1"/>
        <v>1.5625E-2</v>
      </c>
    </row>
    <row r="10" spans="2:8">
      <c r="E10" s="8">
        <f t="shared" si="0"/>
        <v>0</v>
      </c>
      <c r="F10" s="7">
        <v>16</v>
      </c>
      <c r="G10" s="7">
        <v>-7</v>
      </c>
      <c r="H10" s="9">
        <f t="shared" si="1"/>
        <v>7.8125E-3</v>
      </c>
    </row>
    <row r="11" spans="2:8">
      <c r="E11" s="8">
        <f t="shared" si="0"/>
        <v>0</v>
      </c>
      <c r="F11" s="7">
        <v>17</v>
      </c>
      <c r="G11" s="7">
        <v>-8</v>
      </c>
      <c r="H11" s="9">
        <f t="shared" si="1"/>
        <v>3.90625E-3</v>
      </c>
    </row>
    <row r="12" spans="2:8">
      <c r="E12" s="8">
        <f t="shared" si="0"/>
        <v>0</v>
      </c>
      <c r="F12" s="7">
        <v>18</v>
      </c>
      <c r="G12" s="7">
        <v>-9</v>
      </c>
      <c r="H12" s="9">
        <f t="shared" si="1"/>
        <v>1.953125E-3</v>
      </c>
    </row>
    <row r="13" spans="2:8">
      <c r="E13" s="8">
        <f t="shared" si="0"/>
        <v>0</v>
      </c>
      <c r="F13" s="7">
        <v>19</v>
      </c>
      <c r="G13" s="7">
        <v>-10</v>
      </c>
      <c r="H13" s="9">
        <f t="shared" si="1"/>
        <v>9.765625E-4</v>
      </c>
    </row>
    <row r="14" spans="2:8">
      <c r="E14" s="8">
        <f t="shared" si="0"/>
        <v>0</v>
      </c>
      <c r="F14" s="7">
        <v>20</v>
      </c>
      <c r="G14" s="7">
        <v>-11</v>
      </c>
      <c r="H14" s="9">
        <f t="shared" si="1"/>
        <v>4.8828125E-4</v>
      </c>
    </row>
    <row r="15" spans="2:8">
      <c r="E15" s="8">
        <f t="shared" si="0"/>
        <v>0</v>
      </c>
      <c r="F15" s="7">
        <v>21</v>
      </c>
      <c r="G15" s="7">
        <v>-12</v>
      </c>
      <c r="H15" s="9">
        <f t="shared" si="1"/>
        <v>2.44140625E-4</v>
      </c>
    </row>
    <row r="16" spans="2:8">
      <c r="E16" s="8">
        <f t="shared" si="0"/>
        <v>0</v>
      </c>
      <c r="F16" s="7">
        <v>22</v>
      </c>
      <c r="G16" s="7">
        <v>-13</v>
      </c>
      <c r="H16" s="9">
        <f t="shared" si="1"/>
        <v>1.220703125E-4</v>
      </c>
    </row>
    <row r="17" spans="5:8">
      <c r="E17" s="8">
        <f t="shared" si="0"/>
        <v>0</v>
      </c>
      <c r="F17" s="7">
        <v>23</v>
      </c>
      <c r="G17" s="7">
        <v>-14</v>
      </c>
      <c r="H17" s="9">
        <f t="shared" si="1"/>
        <v>6.103515625E-5</v>
      </c>
    </row>
    <row r="18" spans="5:8">
      <c r="E18" s="8">
        <f t="shared" si="0"/>
        <v>0</v>
      </c>
      <c r="F18" s="7">
        <v>24</v>
      </c>
      <c r="G18" s="7">
        <v>-15</v>
      </c>
      <c r="H18" s="9">
        <f t="shared" si="1"/>
        <v>3.0517578125E-5</v>
      </c>
    </row>
    <row r="19" spans="5:8">
      <c r="E19" s="8">
        <f t="shared" si="0"/>
        <v>0</v>
      </c>
      <c r="F19" s="7">
        <v>25</v>
      </c>
      <c r="G19" s="7">
        <v>-16</v>
      </c>
      <c r="H19" s="9">
        <f t="shared" si="1"/>
        <v>1.52587890625E-5</v>
      </c>
    </row>
    <row r="20" spans="5:8">
      <c r="E20" s="8">
        <f t="shared" si="0"/>
        <v>0</v>
      </c>
      <c r="F20" s="7">
        <v>26</v>
      </c>
      <c r="G20" s="7">
        <v>-17</v>
      </c>
      <c r="H20" s="9">
        <f t="shared" si="1"/>
        <v>7.62939453125E-6</v>
      </c>
    </row>
    <row r="21" spans="5:8">
      <c r="E21" s="8">
        <f t="shared" si="0"/>
        <v>0</v>
      </c>
      <c r="F21" s="7">
        <v>27</v>
      </c>
      <c r="G21" s="7">
        <v>-18</v>
      </c>
      <c r="H21" s="9">
        <f t="shared" si="1"/>
        <v>3.814697265625E-6</v>
      </c>
    </row>
    <row r="22" spans="5:8">
      <c r="E22" s="8">
        <f t="shared" si="0"/>
        <v>0</v>
      </c>
      <c r="F22" s="7">
        <v>28</v>
      </c>
      <c r="G22" s="7">
        <v>-19</v>
      </c>
      <c r="H22" s="9">
        <f t="shared" si="1"/>
        <v>1.9073486328125E-6</v>
      </c>
    </row>
    <row r="23" spans="5:8">
      <c r="E23" s="8">
        <f t="shared" si="0"/>
        <v>0</v>
      </c>
      <c r="F23" s="7">
        <v>29</v>
      </c>
      <c r="G23" s="7">
        <v>-20</v>
      </c>
      <c r="H23" s="9">
        <f t="shared" si="1"/>
        <v>9.5367431640625E-7</v>
      </c>
    </row>
    <row r="24" spans="5:8">
      <c r="E24" s="8">
        <f t="shared" si="0"/>
        <v>0</v>
      </c>
      <c r="F24" s="7">
        <v>30</v>
      </c>
      <c r="G24" s="7">
        <v>-21</v>
      </c>
      <c r="H24" s="9">
        <f t="shared" si="1"/>
        <v>4.76837158203125E-7</v>
      </c>
    </row>
    <row r="25" spans="5:8">
      <c r="E25" s="8">
        <f t="shared" si="0"/>
        <v>0</v>
      </c>
      <c r="F25" s="7">
        <v>31</v>
      </c>
      <c r="G25" s="7">
        <v>-22</v>
      </c>
      <c r="H25" s="9">
        <f t="shared" si="1"/>
        <v>2.384185791015625E-7</v>
      </c>
    </row>
    <row r="26" spans="5:8" ht="15" thickBot="1">
      <c r="E26" s="10">
        <f t="shared" si="0"/>
        <v>0</v>
      </c>
      <c r="F26" s="11">
        <v>32</v>
      </c>
      <c r="G26" s="11">
        <v>-23</v>
      </c>
      <c r="H26" s="12">
        <f t="shared" si="1"/>
        <v>1.1920928955078125E-7</v>
      </c>
    </row>
  </sheetData>
  <mergeCells count="1"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 IEEE754</vt:lpstr>
      <vt:lpstr>Z IEEE754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2025-10-07T23:48:50Z</dcterms:modified>
</cp:coreProperties>
</file>