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rkf\Downloads\"/>
    </mc:Choice>
  </mc:AlternateContent>
  <xr:revisionPtr revIDLastSave="0" documentId="13_ncr:1_{6C41068E-9672-4505-9A1A-AA8DF8AD93C4}" xr6:coauthVersionLast="47" xr6:coauthVersionMax="47" xr10:uidLastSave="{00000000-0000-0000-0000-000000000000}"/>
  <bookViews>
    <workbookView xWindow="-120" yWindow="-120" windowWidth="29040" windowHeight="16440" xr2:uid="{AB0A45C4-F0EA-40A5-AEAB-65E1ED7C74F5}"/>
  </bookViews>
  <sheets>
    <sheet name="RS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" l="1"/>
  <c r="C16" i="1"/>
  <c r="R8" i="1"/>
  <c r="AP8" i="1" s="1"/>
  <c r="AP20" i="1" s="1"/>
  <c r="AQ7" i="1"/>
  <c r="AQ19" i="1" s="1"/>
  <c r="AC7" i="1"/>
  <c r="AC19" i="1" s="1"/>
  <c r="R7" i="1"/>
  <c r="AR7" i="1" s="1"/>
  <c r="AR19" i="1" s="1"/>
  <c r="S5" i="1"/>
  <c r="O6" i="1" s="1"/>
  <c r="O12" i="1" s="1"/>
  <c r="O4" i="1"/>
  <c r="AD7" i="1" l="1"/>
  <c r="AD19" i="1" s="1"/>
  <c r="V8" i="1"/>
  <c r="V20" i="1" s="1"/>
  <c r="AI8" i="1"/>
  <c r="AI20" i="1" s="1"/>
  <c r="AW8" i="1"/>
  <c r="AW20" i="1" s="1"/>
  <c r="R11" i="1"/>
  <c r="AT8" i="1"/>
  <c r="AT20" i="1" s="1"/>
  <c r="AW7" i="1"/>
  <c r="AW19" i="1" s="1"/>
  <c r="AO7" i="1"/>
  <c r="AO19" i="1" s="1"/>
  <c r="AG7" i="1"/>
  <c r="AG19" i="1" s="1"/>
  <c r="Y7" i="1"/>
  <c r="Y19" i="1" s="1"/>
  <c r="AU7" i="1"/>
  <c r="AU19" i="1" s="1"/>
  <c r="AM7" i="1"/>
  <c r="AM19" i="1" s="1"/>
  <c r="AE7" i="1"/>
  <c r="AE19" i="1" s="1"/>
  <c r="W7" i="1"/>
  <c r="W19" i="1" s="1"/>
  <c r="AX7" i="1"/>
  <c r="AX19" i="1" s="1"/>
  <c r="AP7" i="1"/>
  <c r="AP19" i="1" s="1"/>
  <c r="AH7" i="1"/>
  <c r="AH19" i="1" s="1"/>
  <c r="Z7" i="1"/>
  <c r="Z19" i="1" s="1"/>
  <c r="AF7" i="1"/>
  <c r="AF19" i="1" s="1"/>
  <c r="AS7" i="1"/>
  <c r="AS19" i="1" s="1"/>
  <c r="Y8" i="1"/>
  <c r="Y20" i="1" s="1"/>
  <c r="AJ8" i="1"/>
  <c r="AJ20" i="1" s="1"/>
  <c r="AX8" i="1"/>
  <c r="AX20" i="1" s="1"/>
  <c r="AI7" i="1"/>
  <c r="AI19" i="1" s="1"/>
  <c r="AT7" i="1"/>
  <c r="AT19" i="1" s="1"/>
  <c r="Z8" i="1"/>
  <c r="Z20" i="1" s="1"/>
  <c r="AL8" i="1"/>
  <c r="AL20" i="1" s="1"/>
  <c r="AY8" i="1"/>
  <c r="AY20" i="1" s="1"/>
  <c r="R10" i="1"/>
  <c r="V7" i="1"/>
  <c r="V19" i="1" s="1"/>
  <c r="AJ7" i="1"/>
  <c r="AJ19" i="1" s="1"/>
  <c r="AV7" i="1"/>
  <c r="AV19" i="1" s="1"/>
  <c r="AA8" i="1"/>
  <c r="AA20" i="1" s="1"/>
  <c r="AO8" i="1"/>
  <c r="AO20" i="1" s="1"/>
  <c r="AZ8" i="1"/>
  <c r="AZ20" i="1" s="1"/>
  <c r="AH8" i="1"/>
  <c r="AH20" i="1" s="1"/>
  <c r="R5" i="1"/>
  <c r="X7" i="1"/>
  <c r="X19" i="1" s="1"/>
  <c r="AK7" i="1"/>
  <c r="AK19" i="1" s="1"/>
  <c r="AY7" i="1"/>
  <c r="AY19" i="1" s="1"/>
  <c r="AB8" i="1"/>
  <c r="AB20" i="1" s="1"/>
  <c r="AU8" i="1"/>
  <c r="AU20" i="1" s="1"/>
  <c r="AM8" i="1"/>
  <c r="AM20" i="1" s="1"/>
  <c r="AE8" i="1"/>
  <c r="AE20" i="1" s="1"/>
  <c r="W8" i="1"/>
  <c r="W20" i="1" s="1"/>
  <c r="BA8" i="1"/>
  <c r="BA20" i="1" s="1"/>
  <c r="AS8" i="1"/>
  <c r="AS20" i="1" s="1"/>
  <c r="AK8" i="1"/>
  <c r="AK20" i="1" s="1"/>
  <c r="AC8" i="1"/>
  <c r="AC20" i="1" s="1"/>
  <c r="AV8" i="1"/>
  <c r="AV20" i="1" s="1"/>
  <c r="AN8" i="1"/>
  <c r="AN20" i="1" s="1"/>
  <c r="AF8" i="1"/>
  <c r="AF20" i="1" s="1"/>
  <c r="X8" i="1"/>
  <c r="X20" i="1" s="1"/>
  <c r="AA7" i="1"/>
  <c r="AA19" i="1" s="1"/>
  <c r="AL7" i="1"/>
  <c r="AL19" i="1" s="1"/>
  <c r="AZ7" i="1"/>
  <c r="AZ19" i="1" s="1"/>
  <c r="AD8" i="1"/>
  <c r="AD20" i="1" s="1"/>
  <c r="AQ8" i="1"/>
  <c r="AQ20" i="1" s="1"/>
  <c r="R12" i="1"/>
  <c r="R9" i="1"/>
  <c r="R6" i="1"/>
  <c r="R4" i="1"/>
  <c r="AB7" i="1"/>
  <c r="AB19" i="1" s="1"/>
  <c r="AN7" i="1"/>
  <c r="AN19" i="1" s="1"/>
  <c r="BA7" i="1"/>
  <c r="BA19" i="1" s="1"/>
  <c r="AG8" i="1"/>
  <c r="AG20" i="1" s="1"/>
  <c r="AR8" i="1"/>
  <c r="AR20" i="1" s="1"/>
  <c r="R13" i="1"/>
  <c r="U19" i="1" l="1"/>
  <c r="U7" i="1" s="1"/>
  <c r="AY4" i="1"/>
  <c r="AY16" i="1" s="1"/>
  <c r="AQ4" i="1"/>
  <c r="AQ16" i="1" s="1"/>
  <c r="AI4" i="1"/>
  <c r="AI16" i="1" s="1"/>
  <c r="AA4" i="1"/>
  <c r="AA16" i="1" s="1"/>
  <c r="AW4" i="1"/>
  <c r="AW16" i="1" s="1"/>
  <c r="AO4" i="1"/>
  <c r="AO16" i="1" s="1"/>
  <c r="AG4" i="1"/>
  <c r="AG16" i="1" s="1"/>
  <c r="Y4" i="1"/>
  <c r="Y16" i="1" s="1"/>
  <c r="AZ4" i="1"/>
  <c r="AZ16" i="1" s="1"/>
  <c r="AR4" i="1"/>
  <c r="AR16" i="1" s="1"/>
  <c r="AJ4" i="1"/>
  <c r="AJ16" i="1" s="1"/>
  <c r="AB4" i="1"/>
  <c r="AB16" i="1" s="1"/>
  <c r="AS4" i="1"/>
  <c r="AS16" i="1" s="1"/>
  <c r="AE4" i="1"/>
  <c r="AE16" i="1" s="1"/>
  <c r="AD4" i="1"/>
  <c r="AD16" i="1" s="1"/>
  <c r="W4" i="1"/>
  <c r="W16" i="1" s="1"/>
  <c r="AH4" i="1"/>
  <c r="AH16" i="1" s="1"/>
  <c r="AP4" i="1"/>
  <c r="AP16" i="1" s="1"/>
  <c r="AV4" i="1"/>
  <c r="AV16" i="1" s="1"/>
  <c r="V4" i="1"/>
  <c r="V16" i="1" s="1"/>
  <c r="AN4" i="1"/>
  <c r="AN16" i="1" s="1"/>
  <c r="AC4" i="1"/>
  <c r="AC16" i="1" s="1"/>
  <c r="AU4" i="1"/>
  <c r="AU16" i="1" s="1"/>
  <c r="BA4" i="1"/>
  <c r="BA16" i="1" s="1"/>
  <c r="AM4" i="1"/>
  <c r="AM16" i="1" s="1"/>
  <c r="Z4" i="1"/>
  <c r="Z16" i="1" s="1"/>
  <c r="AX4" i="1"/>
  <c r="AX16" i="1" s="1"/>
  <c r="AL4" i="1"/>
  <c r="AL16" i="1" s="1"/>
  <c r="X4" i="1"/>
  <c r="X16" i="1" s="1"/>
  <c r="AT4" i="1"/>
  <c r="AT16" i="1" s="1"/>
  <c r="AK4" i="1"/>
  <c r="AK16" i="1" s="1"/>
  <c r="AF4" i="1"/>
  <c r="AF16" i="1" s="1"/>
  <c r="AZ6" i="1"/>
  <c r="AZ18" i="1" s="1"/>
  <c r="AR6" i="1"/>
  <c r="AR18" i="1" s="1"/>
  <c r="AJ6" i="1"/>
  <c r="AJ18" i="1" s="1"/>
  <c r="AB6" i="1"/>
  <c r="AB18" i="1" s="1"/>
  <c r="AX6" i="1"/>
  <c r="AX18" i="1" s="1"/>
  <c r="AP6" i="1"/>
  <c r="AP18" i="1" s="1"/>
  <c r="AH6" i="1"/>
  <c r="AH18" i="1" s="1"/>
  <c r="Z6" i="1"/>
  <c r="Z18" i="1" s="1"/>
  <c r="BA6" i="1"/>
  <c r="BA18" i="1" s="1"/>
  <c r="AS6" i="1"/>
  <c r="AS18" i="1" s="1"/>
  <c r="AK6" i="1"/>
  <c r="AK18" i="1" s="1"/>
  <c r="AC6" i="1"/>
  <c r="AC18" i="1" s="1"/>
  <c r="AW6" i="1"/>
  <c r="AW18" i="1" s="1"/>
  <c r="AL6" i="1"/>
  <c r="AL18" i="1" s="1"/>
  <c r="X6" i="1"/>
  <c r="X18" i="1" s="1"/>
  <c r="AV6" i="1"/>
  <c r="AV18" i="1" s="1"/>
  <c r="AI6" i="1"/>
  <c r="AI18" i="1" s="1"/>
  <c r="W6" i="1"/>
  <c r="W18" i="1" s="1"/>
  <c r="AU6" i="1"/>
  <c r="AU18" i="1" s="1"/>
  <c r="AG6" i="1"/>
  <c r="AG18" i="1" s="1"/>
  <c r="V6" i="1"/>
  <c r="V18" i="1" s="1"/>
  <c r="AD6" i="1"/>
  <c r="AD18" i="1" s="1"/>
  <c r="AT6" i="1"/>
  <c r="AT18" i="1" s="1"/>
  <c r="AF6" i="1"/>
  <c r="AF18" i="1" s="1"/>
  <c r="AO6" i="1"/>
  <c r="AO18" i="1" s="1"/>
  <c r="AQ6" i="1"/>
  <c r="AQ18" i="1" s="1"/>
  <c r="AE6" i="1"/>
  <c r="AE18" i="1" s="1"/>
  <c r="AY6" i="1"/>
  <c r="AY18" i="1" s="1"/>
  <c r="AM6" i="1"/>
  <c r="AM18" i="1" s="1"/>
  <c r="AN6" i="1"/>
  <c r="AN18" i="1" s="1"/>
  <c r="AA6" i="1"/>
  <c r="AA18" i="1" s="1"/>
  <c r="Y6" i="1"/>
  <c r="Y18" i="1" s="1"/>
  <c r="AU5" i="1"/>
  <c r="AU17" i="1" s="1"/>
  <c r="AM5" i="1"/>
  <c r="AM17" i="1" s="1"/>
  <c r="AE5" i="1"/>
  <c r="AE17" i="1" s="1"/>
  <c r="W5" i="1"/>
  <c r="BA5" i="1"/>
  <c r="BA17" i="1" s="1"/>
  <c r="AS5" i="1"/>
  <c r="AS17" i="1" s="1"/>
  <c r="AK5" i="1"/>
  <c r="AK17" i="1" s="1"/>
  <c r="AC5" i="1"/>
  <c r="AC17" i="1" s="1"/>
  <c r="AV5" i="1"/>
  <c r="AV17" i="1" s="1"/>
  <c r="AN5" i="1"/>
  <c r="AN17" i="1" s="1"/>
  <c r="AF5" i="1"/>
  <c r="AF17" i="1" s="1"/>
  <c r="X5" i="1"/>
  <c r="X17" i="1" s="1"/>
  <c r="AT5" i="1"/>
  <c r="AT17" i="1" s="1"/>
  <c r="AH5" i="1"/>
  <c r="AH17" i="1" s="1"/>
  <c r="AR5" i="1"/>
  <c r="AR17" i="1" s="1"/>
  <c r="AG5" i="1"/>
  <c r="AG17" i="1" s="1"/>
  <c r="AQ5" i="1"/>
  <c r="AQ17" i="1" s="1"/>
  <c r="AD5" i="1"/>
  <c r="AD17" i="1" s="1"/>
  <c r="AL5" i="1"/>
  <c r="AL17" i="1" s="1"/>
  <c r="AW5" i="1"/>
  <c r="AW17" i="1" s="1"/>
  <c r="AP5" i="1"/>
  <c r="AP17" i="1" s="1"/>
  <c r="AB5" i="1"/>
  <c r="AB17" i="1" s="1"/>
  <c r="Z5" i="1"/>
  <c r="Z17" i="1" s="1"/>
  <c r="AZ5" i="1"/>
  <c r="AZ17" i="1" s="1"/>
  <c r="AO5" i="1"/>
  <c r="AO17" i="1" s="1"/>
  <c r="AA5" i="1"/>
  <c r="AA17" i="1" s="1"/>
  <c r="AY5" i="1"/>
  <c r="AY17" i="1" s="1"/>
  <c r="AI5" i="1"/>
  <c r="AI17" i="1" s="1"/>
  <c r="AX5" i="1"/>
  <c r="AX17" i="1" s="1"/>
  <c r="AJ5" i="1"/>
  <c r="AJ17" i="1" s="1"/>
  <c r="Y5" i="1"/>
  <c r="Y17" i="1" s="1"/>
  <c r="V5" i="1"/>
  <c r="V17" i="1" s="1"/>
  <c r="AW10" i="1"/>
  <c r="AW22" i="1" s="1"/>
  <c r="AO10" i="1"/>
  <c r="AO22" i="1" s="1"/>
  <c r="AG10" i="1"/>
  <c r="AG22" i="1" s="1"/>
  <c r="Y10" i="1"/>
  <c r="Y22" i="1" s="1"/>
  <c r="AU10" i="1"/>
  <c r="AU22" i="1" s="1"/>
  <c r="AM10" i="1"/>
  <c r="AM22" i="1" s="1"/>
  <c r="AE10" i="1"/>
  <c r="AE22" i="1" s="1"/>
  <c r="W10" i="1"/>
  <c r="W22" i="1" s="1"/>
  <c r="AX10" i="1"/>
  <c r="AX22" i="1" s="1"/>
  <c r="AP10" i="1"/>
  <c r="AP22" i="1" s="1"/>
  <c r="AH10" i="1"/>
  <c r="AH22" i="1" s="1"/>
  <c r="Z10" i="1"/>
  <c r="Z22" i="1" s="1"/>
  <c r="AZ10" i="1"/>
  <c r="AZ22" i="1" s="1"/>
  <c r="AL10" i="1"/>
  <c r="AL22" i="1" s="1"/>
  <c r="AA10" i="1"/>
  <c r="AA22" i="1" s="1"/>
  <c r="AY10" i="1"/>
  <c r="AY22" i="1" s="1"/>
  <c r="AK10" i="1"/>
  <c r="AK22" i="1" s="1"/>
  <c r="X10" i="1"/>
  <c r="X22" i="1" s="1"/>
  <c r="AB10" i="1"/>
  <c r="AB22" i="1" s="1"/>
  <c r="AV10" i="1"/>
  <c r="AV22" i="1" s="1"/>
  <c r="AJ10" i="1"/>
  <c r="AJ22" i="1" s="1"/>
  <c r="V10" i="1"/>
  <c r="V22" i="1" s="1"/>
  <c r="AT10" i="1"/>
  <c r="AT22" i="1" s="1"/>
  <c r="AI10" i="1"/>
  <c r="AI22" i="1" s="1"/>
  <c r="AS10" i="1"/>
  <c r="AS22" i="1" s="1"/>
  <c r="AF10" i="1"/>
  <c r="AF22" i="1" s="1"/>
  <c r="AR10" i="1"/>
  <c r="AR22" i="1" s="1"/>
  <c r="AD10" i="1"/>
  <c r="AD22" i="1" s="1"/>
  <c r="BA10" i="1"/>
  <c r="BA22" i="1" s="1"/>
  <c r="AQ10" i="1"/>
  <c r="AQ22" i="1" s="1"/>
  <c r="AC10" i="1"/>
  <c r="AC22" i="1" s="1"/>
  <c r="AN10" i="1"/>
  <c r="AN22" i="1" s="1"/>
  <c r="AU11" i="1"/>
  <c r="AU23" i="1" s="1"/>
  <c r="AM11" i="1"/>
  <c r="AM23" i="1" s="1"/>
  <c r="AE11" i="1"/>
  <c r="AE23" i="1" s="1"/>
  <c r="W11" i="1"/>
  <c r="W23" i="1" s="1"/>
  <c r="BA11" i="1"/>
  <c r="BA23" i="1" s="1"/>
  <c r="AS11" i="1"/>
  <c r="AS23" i="1" s="1"/>
  <c r="AK11" i="1"/>
  <c r="AK23" i="1" s="1"/>
  <c r="AC11" i="1"/>
  <c r="AC23" i="1" s="1"/>
  <c r="AV11" i="1"/>
  <c r="AV23" i="1" s="1"/>
  <c r="AN11" i="1"/>
  <c r="AN23" i="1" s="1"/>
  <c r="AF11" i="1"/>
  <c r="AF23" i="1" s="1"/>
  <c r="X11" i="1"/>
  <c r="X23" i="1" s="1"/>
  <c r="AQ11" i="1"/>
  <c r="AQ23" i="1" s="1"/>
  <c r="AD11" i="1"/>
  <c r="AD23" i="1" s="1"/>
  <c r="AP11" i="1"/>
  <c r="AP23" i="1" s="1"/>
  <c r="AB11" i="1"/>
  <c r="AB23" i="1" s="1"/>
  <c r="AZ11" i="1"/>
  <c r="AZ23" i="1" s="1"/>
  <c r="AO11" i="1"/>
  <c r="AO23" i="1" s="1"/>
  <c r="AA11" i="1"/>
  <c r="AA23" i="1" s="1"/>
  <c r="AY11" i="1"/>
  <c r="AY23" i="1" s="1"/>
  <c r="AL11" i="1"/>
  <c r="AL23" i="1" s="1"/>
  <c r="Z11" i="1"/>
  <c r="Z23" i="1" s="1"/>
  <c r="AX11" i="1"/>
  <c r="AX23" i="1" s="1"/>
  <c r="AJ11" i="1"/>
  <c r="AJ23" i="1" s="1"/>
  <c r="Y11" i="1"/>
  <c r="Y23" i="1" s="1"/>
  <c r="AG11" i="1"/>
  <c r="AG23" i="1" s="1"/>
  <c r="AW11" i="1"/>
  <c r="AW23" i="1" s="1"/>
  <c r="AI11" i="1"/>
  <c r="AI23" i="1" s="1"/>
  <c r="V11" i="1"/>
  <c r="V23" i="1" s="1"/>
  <c r="AT11" i="1"/>
  <c r="AT23" i="1" s="1"/>
  <c r="AH11" i="1"/>
  <c r="AH23" i="1" s="1"/>
  <c r="AR11" i="1"/>
  <c r="AR23" i="1" s="1"/>
  <c r="AZ12" i="1"/>
  <c r="AZ24" i="1" s="1"/>
  <c r="AR12" i="1"/>
  <c r="AR24" i="1" s="1"/>
  <c r="AJ12" i="1"/>
  <c r="AJ24" i="1" s="1"/>
  <c r="AB12" i="1"/>
  <c r="AB24" i="1" s="1"/>
  <c r="AY12" i="1"/>
  <c r="AY24" i="1" s="1"/>
  <c r="AQ12" i="1"/>
  <c r="AQ24" i="1" s="1"/>
  <c r="AI12" i="1"/>
  <c r="AI24" i="1" s="1"/>
  <c r="AA12" i="1"/>
  <c r="AA24" i="1" s="1"/>
  <c r="AX12" i="1"/>
  <c r="AX24" i="1" s="1"/>
  <c r="AP12" i="1"/>
  <c r="AP24" i="1" s="1"/>
  <c r="AH12" i="1"/>
  <c r="AH24" i="1" s="1"/>
  <c r="Z12" i="1"/>
  <c r="Z24" i="1" s="1"/>
  <c r="BA12" i="1"/>
  <c r="BA24" i="1" s="1"/>
  <c r="AS12" i="1"/>
  <c r="AS24" i="1" s="1"/>
  <c r="AK12" i="1"/>
  <c r="AK24" i="1" s="1"/>
  <c r="AC12" i="1"/>
  <c r="AC24" i="1" s="1"/>
  <c r="AM12" i="1"/>
  <c r="AM24" i="1" s="1"/>
  <c r="W12" i="1"/>
  <c r="W24" i="1" s="1"/>
  <c r="AL12" i="1"/>
  <c r="AL24" i="1" s="1"/>
  <c r="V12" i="1"/>
  <c r="V24" i="1" s="1"/>
  <c r="AW12" i="1"/>
  <c r="AW24" i="1" s="1"/>
  <c r="AG12" i="1"/>
  <c r="AG24" i="1" s="1"/>
  <c r="AV12" i="1"/>
  <c r="AV24" i="1" s="1"/>
  <c r="AF12" i="1"/>
  <c r="AF24" i="1" s="1"/>
  <c r="AN12" i="1"/>
  <c r="AN24" i="1" s="1"/>
  <c r="AU12" i="1"/>
  <c r="AU24" i="1" s="1"/>
  <c r="AE12" i="1"/>
  <c r="AE24" i="1" s="1"/>
  <c r="AT12" i="1"/>
  <c r="AT24" i="1" s="1"/>
  <c r="AD12" i="1"/>
  <c r="AD24" i="1" s="1"/>
  <c r="X12" i="1"/>
  <c r="X24" i="1" s="1"/>
  <c r="AO12" i="1"/>
  <c r="AO24" i="1" s="1"/>
  <c r="Y12" i="1"/>
  <c r="Y24" i="1" s="1"/>
  <c r="U20" i="1"/>
  <c r="U8" i="1" s="1"/>
  <c r="AW13" i="1"/>
  <c r="AW25" i="1" s="1"/>
  <c r="AO13" i="1"/>
  <c r="AO25" i="1" s="1"/>
  <c r="AG13" i="1"/>
  <c r="AG25" i="1" s="1"/>
  <c r="Y13" i="1"/>
  <c r="Y25" i="1" s="1"/>
  <c r="AV13" i="1"/>
  <c r="AV25" i="1" s="1"/>
  <c r="AN13" i="1"/>
  <c r="AN25" i="1" s="1"/>
  <c r="AF13" i="1"/>
  <c r="AF25" i="1" s="1"/>
  <c r="X13" i="1"/>
  <c r="X25" i="1" s="1"/>
  <c r="AU13" i="1"/>
  <c r="AU25" i="1" s="1"/>
  <c r="AM13" i="1"/>
  <c r="AM25" i="1" s="1"/>
  <c r="AE13" i="1"/>
  <c r="AE25" i="1" s="1"/>
  <c r="W13" i="1"/>
  <c r="W25" i="1" s="1"/>
  <c r="AX13" i="1"/>
  <c r="AX25" i="1" s="1"/>
  <c r="AP13" i="1"/>
  <c r="AP25" i="1" s="1"/>
  <c r="AH13" i="1"/>
  <c r="AH25" i="1" s="1"/>
  <c r="Z13" i="1"/>
  <c r="Z25" i="1" s="1"/>
  <c r="AZ13" i="1"/>
  <c r="AZ25" i="1" s="1"/>
  <c r="AJ13" i="1"/>
  <c r="AJ25" i="1" s="1"/>
  <c r="AY13" i="1"/>
  <c r="AY25" i="1" s="1"/>
  <c r="AI13" i="1"/>
  <c r="AI25" i="1" s="1"/>
  <c r="AK13" i="1"/>
  <c r="AK25" i="1" s="1"/>
  <c r="AT13" i="1"/>
  <c r="AT25" i="1" s="1"/>
  <c r="AD13" i="1"/>
  <c r="AD25" i="1" s="1"/>
  <c r="AS13" i="1"/>
  <c r="AS25" i="1" s="1"/>
  <c r="AC13" i="1"/>
  <c r="AC25" i="1" s="1"/>
  <c r="AR13" i="1"/>
  <c r="AR25" i="1" s="1"/>
  <c r="AB13" i="1"/>
  <c r="AB25" i="1" s="1"/>
  <c r="AQ13" i="1"/>
  <c r="AQ25" i="1" s="1"/>
  <c r="AA13" i="1"/>
  <c r="AA25" i="1" s="1"/>
  <c r="AL13" i="1"/>
  <c r="AL25" i="1" s="1"/>
  <c r="V13" i="1"/>
  <c r="V25" i="1" s="1"/>
  <c r="BA13" i="1"/>
  <c r="BA25" i="1" s="1"/>
  <c r="AZ9" i="1"/>
  <c r="AZ21" i="1" s="1"/>
  <c r="AR9" i="1"/>
  <c r="AR21" i="1" s="1"/>
  <c r="AJ9" i="1"/>
  <c r="AJ21" i="1" s="1"/>
  <c r="AB9" i="1"/>
  <c r="AB21" i="1" s="1"/>
  <c r="AX9" i="1"/>
  <c r="AX21" i="1" s="1"/>
  <c r="AP9" i="1"/>
  <c r="AP21" i="1" s="1"/>
  <c r="AH9" i="1"/>
  <c r="AH21" i="1" s="1"/>
  <c r="Z9" i="1"/>
  <c r="Z21" i="1" s="1"/>
  <c r="BA9" i="1"/>
  <c r="BA21" i="1" s="1"/>
  <c r="AS9" i="1"/>
  <c r="AS21" i="1" s="1"/>
  <c r="AK9" i="1"/>
  <c r="AK21" i="1" s="1"/>
  <c r="AC9" i="1"/>
  <c r="AC21" i="1" s="1"/>
  <c r="AV9" i="1"/>
  <c r="AV21" i="1" s="1"/>
  <c r="AI9" i="1"/>
  <c r="AI21" i="1" s="1"/>
  <c r="W9" i="1"/>
  <c r="W21" i="1" s="1"/>
  <c r="AL9" i="1"/>
  <c r="AL21" i="1" s="1"/>
  <c r="AU9" i="1"/>
  <c r="AU21" i="1" s="1"/>
  <c r="AG9" i="1"/>
  <c r="AG21" i="1" s="1"/>
  <c r="V9" i="1"/>
  <c r="V21" i="1" s="1"/>
  <c r="AT9" i="1"/>
  <c r="AT21" i="1" s="1"/>
  <c r="AF9" i="1"/>
  <c r="AF21" i="1" s="1"/>
  <c r="AQ9" i="1"/>
  <c r="AQ21" i="1" s="1"/>
  <c r="AE9" i="1"/>
  <c r="AE21" i="1" s="1"/>
  <c r="AW9" i="1"/>
  <c r="AW21" i="1" s="1"/>
  <c r="AO9" i="1"/>
  <c r="AO21" i="1" s="1"/>
  <c r="AD9" i="1"/>
  <c r="AD21" i="1" s="1"/>
  <c r="AN9" i="1"/>
  <c r="AN21" i="1" s="1"/>
  <c r="AA9" i="1"/>
  <c r="AA21" i="1" s="1"/>
  <c r="AY9" i="1"/>
  <c r="AY21" i="1" s="1"/>
  <c r="AM9" i="1"/>
  <c r="AM21" i="1" s="1"/>
  <c r="Y9" i="1"/>
  <c r="Y21" i="1" s="1"/>
  <c r="X9" i="1"/>
  <c r="X21" i="1" s="1"/>
  <c r="U22" i="1" l="1"/>
  <c r="U10" i="1" s="1"/>
  <c r="U23" i="1"/>
  <c r="U11" i="1" s="1"/>
  <c r="U18" i="1"/>
  <c r="U6" i="1" s="1"/>
  <c r="U21" i="1"/>
  <c r="U9" i="1" s="1"/>
  <c r="U24" i="1"/>
  <c r="U12" i="1" s="1"/>
  <c r="W17" i="1"/>
  <c r="U17" i="1" s="1"/>
  <c r="U5" i="1" s="1"/>
  <c r="T5" i="1"/>
  <c r="O7" i="1" s="1"/>
  <c r="U16" i="1"/>
  <c r="U4" i="1" s="1"/>
  <c r="U25" i="1"/>
  <c r="U13" i="1" s="1"/>
  <c r="O13" i="1" l="1"/>
  <c r="O9" i="1"/>
  <c r="O10" i="1" s="1"/>
</calcChain>
</file>

<file path=xl/sharedStrings.xml><?xml version="1.0" encoding="utf-8"?>
<sst xmlns="http://schemas.openxmlformats.org/spreadsheetml/2006/main" count="47" uniqueCount="32">
  <si>
    <t>Zadání</t>
  </si>
  <si>
    <t>Najděte vhodný veřejný a soukromý klíč pro šifrování RSA při zadaných hodnotách.</t>
  </si>
  <si>
    <t>p</t>
  </si>
  <si>
    <t>=</t>
  </si>
  <si>
    <t xml:space="preserve">m </t>
  </si>
  <si>
    <t>n*(p-1)*(q-1)+1</t>
  </si>
  <si>
    <t>Zkoušíme dělit od 2 do odmocniny z n*(p-1)*(q-1)+1 a následovně vyberu libovolnou dvojici dělitelů kde číslo z tabulky je celé</t>
  </si>
  <si>
    <t xml:space="preserve">Využijte vhodně možnosti Excelu. </t>
  </si>
  <si>
    <t>m</t>
  </si>
  <si>
    <t>n</t>
  </si>
  <si>
    <t>i</t>
  </si>
  <si>
    <t>j</t>
  </si>
  <si>
    <t>Je prvočislo</t>
  </si>
  <si>
    <t>q</t>
  </si>
  <si>
    <t>Výsledek</t>
  </si>
  <si>
    <t>Např.</t>
  </si>
  <si>
    <t>Veřejný klíč</t>
  </si>
  <si>
    <t>(3; 145)</t>
  </si>
  <si>
    <t>Soukromý klíč</t>
  </si>
  <si>
    <t>(75; 145)</t>
  </si>
  <si>
    <t>Šifrujte zadané číslo v RSA veřejným klíčem (3; 145).</t>
  </si>
  <si>
    <t>x</t>
  </si>
  <si>
    <t>i*j mod2 ((p-1)*(q-1))</t>
  </si>
  <si>
    <t>i*j mod2 ((p-1)*(q-1))=1</t>
  </si>
  <si>
    <t>y</t>
  </si>
  <si>
    <t>Šifrování veřejným klíčem</t>
  </si>
  <si>
    <t>Pomocná tabulka dělení, když je číslo celé napíše 1 a dále funkce pod je prvočíslo vyhodnotí že to prvočíslo není</t>
  </si>
  <si>
    <r>
      <t>y = x</t>
    </r>
    <r>
      <rPr>
        <vertAlign val="superscript"/>
        <sz val="11"/>
        <color theme="1"/>
        <rFont val="Trebuchet MS"/>
        <family val="2"/>
        <charset val="238"/>
      </rPr>
      <t>i</t>
    </r>
    <r>
      <rPr>
        <sz val="11"/>
        <color theme="1"/>
        <rFont val="Trebuchet MS"/>
        <family val="2"/>
        <charset val="238"/>
      </rPr>
      <t xml:space="preserve"> mod m</t>
    </r>
  </si>
  <si>
    <t>&lt;= bacha není to mod 2 ale mod m (3 na 3 mod145)</t>
  </si>
  <si>
    <t>Dešifrování soukromým klíčem</t>
  </si>
  <si>
    <r>
      <t>x = y</t>
    </r>
    <r>
      <rPr>
        <vertAlign val="superscript"/>
        <sz val="11"/>
        <color theme="1"/>
        <rFont val="Trebuchet MS"/>
        <family val="2"/>
        <charset val="238"/>
      </rPr>
      <t>i</t>
    </r>
    <r>
      <rPr>
        <sz val="11"/>
        <color theme="1"/>
        <rFont val="Trebuchet MS"/>
        <family val="2"/>
        <charset val="238"/>
      </rPr>
      <t xml:space="preserve"> mod m</t>
    </r>
  </si>
  <si>
    <t>&lt;= excel neumí tak velké číslo spočítat (27 na 75 mod145)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</si>
</sst>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Trebuchet MS"/>
      <family val="2"/>
      <charset val="238"/>
    </font>
    <font>
      <sz val="11"/>
      <color theme="1"/>
      <name val="Trebuchet MS"/>
      <family val="2"/>
      <charset val="238"/>
    </font>
    <font>
      <sz val="11"/>
      <color theme="9"/>
      <name val="Trebuchet MS"/>
      <family val="2"/>
      <charset val="238"/>
    </font>
    <font>
      <vertAlign val="superscript"/>
      <sz val="11"/>
      <color theme="1"/>
      <name val="Trebuchet M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2" borderId="0" xfId="0" applyFont="1" applyFill="1"/>
    <xf numFmtId="0" fontId="3" fillId="2" borderId="0" xfId="0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4E2FB-B389-4B06-98A1-231528A59392}">
  <dimension ref="A1:BA25"/>
  <sheetViews>
    <sheetView tabSelected="1" zoomScaleNormal="100" workbookViewId="0">
      <selection activeCell="C31" sqref="C31"/>
    </sheetView>
  </sheetViews>
  <sheetFormatPr defaultColWidth="8.7109375" defaultRowHeight="16.5" x14ac:dyDescent="0.3"/>
  <cols>
    <col min="1" max="1" width="9.28515625" style="2" bestFit="1" customWidth="1"/>
    <col min="2" max="2" width="13.42578125" style="2" customWidth="1"/>
    <col min="3" max="3" width="15.5703125" style="2" customWidth="1"/>
    <col min="4" max="13" width="8.7109375" style="2"/>
    <col min="14" max="14" width="23.85546875" style="2" bestFit="1" customWidth="1"/>
    <col min="15" max="17" width="8.7109375" style="2"/>
    <col min="18" max="18" width="16" style="2" bestFit="1" customWidth="1"/>
    <col min="19" max="19" width="16" style="2" customWidth="1"/>
    <col min="20" max="21" width="14" style="2" customWidth="1"/>
    <col min="22" max="22" width="6.7109375" style="2" bestFit="1" customWidth="1"/>
    <col min="23" max="24" width="7.85546875" style="2" bestFit="1" customWidth="1"/>
    <col min="25" max="25" width="6.7109375" style="2" bestFit="1" customWidth="1"/>
    <col min="26" max="29" width="7.85546875" style="2" bestFit="1" customWidth="1"/>
    <col min="30" max="30" width="6.7109375" style="2" bestFit="1" customWidth="1"/>
    <col min="31" max="31" width="7.85546875" style="2" bestFit="1" customWidth="1"/>
    <col min="32" max="53" width="6.7109375" style="2" bestFit="1" customWidth="1"/>
    <col min="54" max="16384" width="8.7109375" style="2"/>
  </cols>
  <sheetData>
    <row r="1" spans="1:53" x14ac:dyDescent="0.3">
      <c r="A1" s="1" t="s">
        <v>0</v>
      </c>
      <c r="B1" s="2" t="s">
        <v>1</v>
      </c>
    </row>
    <row r="2" spans="1:53" x14ac:dyDescent="0.3">
      <c r="B2" s="2" t="s">
        <v>2</v>
      </c>
      <c r="C2" s="2" t="s">
        <v>3</v>
      </c>
      <c r="D2" s="2">
        <v>5</v>
      </c>
      <c r="F2" s="2" t="s">
        <v>4</v>
      </c>
      <c r="G2" s="2" t="s">
        <v>3</v>
      </c>
      <c r="H2" s="2">
        <v>145</v>
      </c>
      <c r="N2" s="2" t="s">
        <v>2</v>
      </c>
      <c r="O2" s="2">
        <v>5</v>
      </c>
      <c r="Q2" s="3" t="s">
        <v>5</v>
      </c>
      <c r="R2" s="3"/>
      <c r="S2" s="4"/>
      <c r="T2" s="4"/>
      <c r="U2" s="4"/>
      <c r="V2" s="5" t="s">
        <v>6</v>
      </c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</row>
    <row r="3" spans="1:53" x14ac:dyDescent="0.3">
      <c r="B3" s="2" t="s">
        <v>7</v>
      </c>
      <c r="N3" s="2" t="s">
        <v>8</v>
      </c>
      <c r="O3" s="2">
        <v>145</v>
      </c>
      <c r="Q3" s="2" t="s">
        <v>9</v>
      </c>
      <c r="R3" s="2" t="s">
        <v>5</v>
      </c>
      <c r="S3" s="2" t="s">
        <v>10</v>
      </c>
      <c r="T3" s="2" t="s">
        <v>11</v>
      </c>
      <c r="U3" s="2" t="s">
        <v>12</v>
      </c>
      <c r="V3" s="2">
        <v>2</v>
      </c>
      <c r="W3" s="6">
        <v>3</v>
      </c>
      <c r="X3" s="2">
        <v>4</v>
      </c>
      <c r="Y3" s="6">
        <v>5</v>
      </c>
      <c r="Z3" s="2">
        <v>6</v>
      </c>
      <c r="AA3" s="2">
        <v>7</v>
      </c>
      <c r="AB3" s="2">
        <v>8</v>
      </c>
      <c r="AC3" s="6">
        <v>9</v>
      </c>
      <c r="AD3" s="2">
        <v>10</v>
      </c>
      <c r="AE3" s="2">
        <v>11</v>
      </c>
      <c r="AF3" s="2">
        <v>12</v>
      </c>
      <c r="AG3" s="2">
        <v>13</v>
      </c>
      <c r="AH3" s="2">
        <v>14</v>
      </c>
      <c r="AI3" s="2">
        <v>15</v>
      </c>
      <c r="AJ3" s="2">
        <v>16</v>
      </c>
      <c r="AK3" s="2">
        <v>17</v>
      </c>
      <c r="AL3" s="2">
        <v>18</v>
      </c>
      <c r="AM3" s="2">
        <v>19</v>
      </c>
      <c r="AN3" s="2">
        <v>20</v>
      </c>
      <c r="AO3" s="2">
        <v>21</v>
      </c>
      <c r="AP3" s="2">
        <v>22</v>
      </c>
      <c r="AQ3" s="2">
        <v>23</v>
      </c>
      <c r="AR3" s="2">
        <v>24</v>
      </c>
      <c r="AS3" s="2">
        <v>25</v>
      </c>
      <c r="AT3" s="2">
        <v>26</v>
      </c>
      <c r="AU3" s="2">
        <v>27</v>
      </c>
      <c r="AV3" s="2">
        <v>28</v>
      </c>
      <c r="AW3" s="2">
        <v>29</v>
      </c>
      <c r="AX3" s="2">
        <v>30</v>
      </c>
      <c r="AY3" s="2">
        <v>31</v>
      </c>
      <c r="AZ3" s="2">
        <v>32</v>
      </c>
      <c r="BA3" s="2">
        <v>33</v>
      </c>
    </row>
    <row r="4" spans="1:53" x14ac:dyDescent="0.3">
      <c r="N4" s="2" t="s">
        <v>13</v>
      </c>
      <c r="O4" s="2">
        <f>O3/O2</f>
        <v>29</v>
      </c>
      <c r="Q4" s="2">
        <v>1</v>
      </c>
      <c r="R4" s="2">
        <f t="shared" ref="R4:R13" si="0">Q4*(($O$2-1)*($O$4-1))+1</f>
        <v>113</v>
      </c>
      <c r="U4" s="2" t="str">
        <f>IF(U16=0,"ano","ne")</f>
        <v>ano</v>
      </c>
      <c r="V4" s="2">
        <f>IF(V$3&lt;SQRT($R4),ROUND($R4/V$3,2),"")</f>
        <v>56.5</v>
      </c>
      <c r="W4" s="2">
        <f t="shared" ref="W4:BA12" si="1">IF(W$3&lt;SQRT($R4),ROUND($R4/W$3,2),"")</f>
        <v>37.67</v>
      </c>
      <c r="X4" s="2">
        <f t="shared" si="1"/>
        <v>28.25</v>
      </c>
      <c r="Y4" s="2">
        <f t="shared" si="1"/>
        <v>22.6</v>
      </c>
      <c r="Z4" s="2">
        <f t="shared" si="1"/>
        <v>18.829999999999998</v>
      </c>
      <c r="AA4" s="2">
        <f t="shared" si="1"/>
        <v>16.14</v>
      </c>
      <c r="AB4" s="2">
        <f t="shared" si="1"/>
        <v>14.13</v>
      </c>
      <c r="AC4" s="2">
        <f t="shared" si="1"/>
        <v>12.56</v>
      </c>
      <c r="AD4" s="2">
        <f t="shared" si="1"/>
        <v>11.3</v>
      </c>
      <c r="AE4" s="2" t="str">
        <f t="shared" si="1"/>
        <v/>
      </c>
      <c r="AF4" s="2" t="str">
        <f t="shared" si="1"/>
        <v/>
      </c>
      <c r="AG4" s="2" t="str">
        <f t="shared" si="1"/>
        <v/>
      </c>
      <c r="AH4" s="2" t="str">
        <f t="shared" si="1"/>
        <v/>
      </c>
      <c r="AI4" s="2" t="str">
        <f t="shared" si="1"/>
        <v/>
      </c>
      <c r="AJ4" s="2" t="str">
        <f t="shared" si="1"/>
        <v/>
      </c>
      <c r="AK4" s="2" t="str">
        <f t="shared" si="1"/>
        <v/>
      </c>
      <c r="AL4" s="2" t="str">
        <f t="shared" si="1"/>
        <v/>
      </c>
      <c r="AM4" s="2" t="str">
        <f t="shared" si="1"/>
        <v/>
      </c>
      <c r="AN4" s="2" t="str">
        <f t="shared" si="1"/>
        <v/>
      </c>
      <c r="AO4" s="2" t="str">
        <f t="shared" si="1"/>
        <v/>
      </c>
      <c r="AP4" s="2" t="str">
        <f t="shared" si="1"/>
        <v/>
      </c>
      <c r="AQ4" s="2" t="str">
        <f t="shared" si="1"/>
        <v/>
      </c>
      <c r="AR4" s="2" t="str">
        <f t="shared" si="1"/>
        <v/>
      </c>
      <c r="AS4" s="2" t="str">
        <f t="shared" si="1"/>
        <v/>
      </c>
      <c r="AT4" s="2" t="str">
        <f t="shared" si="1"/>
        <v/>
      </c>
      <c r="AU4" s="2" t="str">
        <f t="shared" si="1"/>
        <v/>
      </c>
      <c r="AV4" s="2" t="str">
        <f t="shared" si="1"/>
        <v/>
      </c>
      <c r="AW4" s="2" t="str">
        <f t="shared" si="1"/>
        <v/>
      </c>
      <c r="AX4" s="2" t="str">
        <f t="shared" si="1"/>
        <v/>
      </c>
      <c r="AY4" s="2" t="str">
        <f t="shared" si="1"/>
        <v/>
      </c>
      <c r="AZ4" s="2" t="str">
        <f t="shared" si="1"/>
        <v/>
      </c>
      <c r="BA4" s="2" t="str">
        <f t="shared" si="1"/>
        <v/>
      </c>
    </row>
    <row r="5" spans="1:53" x14ac:dyDescent="0.3">
      <c r="A5" s="1" t="s">
        <v>14</v>
      </c>
      <c r="B5" s="2" t="s">
        <v>15</v>
      </c>
      <c r="C5" s="2" t="s">
        <v>16</v>
      </c>
      <c r="E5" s="2" t="s">
        <v>17</v>
      </c>
      <c r="Q5" s="7">
        <v>2</v>
      </c>
      <c r="R5" s="7">
        <f t="shared" si="0"/>
        <v>225</v>
      </c>
      <c r="S5" s="7">
        <f>W3</f>
        <v>3</v>
      </c>
      <c r="T5" s="7">
        <f>W5</f>
        <v>75</v>
      </c>
      <c r="U5" s="7" t="str">
        <f t="shared" ref="U5:U13" si="2">IF(U17=0,"ano","ne")</f>
        <v>ne</v>
      </c>
      <c r="V5" s="7">
        <f t="shared" ref="V5:AK13" si="3">IF(V$3&lt;SQRT($R5),ROUND($R5/V$3,2),"")</f>
        <v>112.5</v>
      </c>
      <c r="W5" s="8">
        <f t="shared" si="3"/>
        <v>75</v>
      </c>
      <c r="X5" s="7">
        <f t="shared" si="3"/>
        <v>56.25</v>
      </c>
      <c r="Y5" s="8">
        <f t="shared" si="3"/>
        <v>45</v>
      </c>
      <c r="Z5" s="7">
        <f t="shared" si="3"/>
        <v>37.5</v>
      </c>
      <c r="AA5" s="7">
        <f t="shared" si="3"/>
        <v>32.14</v>
      </c>
      <c r="AB5" s="7">
        <f t="shared" si="3"/>
        <v>28.13</v>
      </c>
      <c r="AC5" s="8">
        <f t="shared" si="3"/>
        <v>25</v>
      </c>
      <c r="AD5" s="7">
        <f t="shared" si="3"/>
        <v>22.5</v>
      </c>
      <c r="AE5" s="7">
        <f t="shared" si="3"/>
        <v>20.45</v>
      </c>
      <c r="AF5" s="7">
        <f t="shared" si="3"/>
        <v>18.75</v>
      </c>
      <c r="AG5" s="7">
        <f t="shared" si="3"/>
        <v>17.309999999999999</v>
      </c>
      <c r="AH5" s="7">
        <f t="shared" si="3"/>
        <v>16.07</v>
      </c>
      <c r="AI5" s="2" t="str">
        <f t="shared" si="3"/>
        <v/>
      </c>
      <c r="AJ5" s="2" t="str">
        <f t="shared" si="3"/>
        <v/>
      </c>
      <c r="AK5" s="2" t="str">
        <f t="shared" si="3"/>
        <v/>
      </c>
      <c r="AL5" s="2" t="str">
        <f t="shared" si="1"/>
        <v/>
      </c>
      <c r="AM5" s="2" t="str">
        <f t="shared" si="1"/>
        <v/>
      </c>
      <c r="AN5" s="2" t="str">
        <f t="shared" si="1"/>
        <v/>
      </c>
      <c r="AO5" s="2" t="str">
        <f t="shared" si="1"/>
        <v/>
      </c>
      <c r="AP5" s="2" t="str">
        <f t="shared" si="1"/>
        <v/>
      </c>
      <c r="AQ5" s="2" t="str">
        <f t="shared" si="1"/>
        <v/>
      </c>
      <c r="AR5" s="2" t="str">
        <f t="shared" si="1"/>
        <v/>
      </c>
      <c r="AS5" s="2" t="str">
        <f t="shared" si="1"/>
        <v/>
      </c>
      <c r="AT5" s="2" t="str">
        <f t="shared" si="1"/>
        <v/>
      </c>
      <c r="AU5" s="2" t="str">
        <f t="shared" si="1"/>
        <v/>
      </c>
      <c r="AV5" s="2" t="str">
        <f t="shared" si="1"/>
        <v/>
      </c>
      <c r="AW5" s="2" t="str">
        <f t="shared" si="1"/>
        <v/>
      </c>
      <c r="AX5" s="2" t="str">
        <f t="shared" si="1"/>
        <v/>
      </c>
      <c r="AY5" s="2" t="str">
        <f t="shared" si="1"/>
        <v/>
      </c>
      <c r="AZ5" s="2" t="str">
        <f t="shared" si="1"/>
        <v/>
      </c>
      <c r="BA5" s="2" t="str">
        <f t="shared" si="1"/>
        <v/>
      </c>
    </row>
    <row r="6" spans="1:53" x14ac:dyDescent="0.3">
      <c r="C6" s="2" t="s">
        <v>18</v>
      </c>
      <c r="E6" s="2" t="s">
        <v>19</v>
      </c>
      <c r="N6" s="2" t="s">
        <v>10</v>
      </c>
      <c r="O6" s="2">
        <f>S5</f>
        <v>3</v>
      </c>
      <c r="Q6" s="2">
        <v>3</v>
      </c>
      <c r="R6" s="2">
        <f t="shared" si="0"/>
        <v>337</v>
      </c>
      <c r="U6" s="2" t="str">
        <f t="shared" si="2"/>
        <v>ano</v>
      </c>
      <c r="V6" s="2">
        <f t="shared" si="3"/>
        <v>168.5</v>
      </c>
      <c r="W6" s="2">
        <f t="shared" si="1"/>
        <v>112.33</v>
      </c>
      <c r="X6" s="2">
        <f t="shared" si="1"/>
        <v>84.25</v>
      </c>
      <c r="Y6" s="2">
        <f t="shared" si="1"/>
        <v>67.400000000000006</v>
      </c>
      <c r="Z6" s="2">
        <f t="shared" si="1"/>
        <v>56.17</v>
      </c>
      <c r="AA6" s="2">
        <f t="shared" si="1"/>
        <v>48.14</v>
      </c>
      <c r="AB6" s="2">
        <f t="shared" si="1"/>
        <v>42.13</v>
      </c>
      <c r="AC6" s="2">
        <f t="shared" si="1"/>
        <v>37.44</v>
      </c>
      <c r="AD6" s="2">
        <f t="shared" si="1"/>
        <v>33.700000000000003</v>
      </c>
      <c r="AE6" s="2">
        <f t="shared" si="1"/>
        <v>30.64</v>
      </c>
      <c r="AF6" s="2">
        <f t="shared" si="1"/>
        <v>28.08</v>
      </c>
      <c r="AG6" s="2">
        <f t="shared" si="1"/>
        <v>25.92</v>
      </c>
      <c r="AH6" s="2">
        <f t="shared" si="1"/>
        <v>24.07</v>
      </c>
      <c r="AI6" s="2">
        <f t="shared" si="1"/>
        <v>22.47</v>
      </c>
      <c r="AJ6" s="2">
        <f t="shared" si="1"/>
        <v>21.06</v>
      </c>
      <c r="AK6" s="2">
        <f t="shared" si="1"/>
        <v>19.82</v>
      </c>
      <c r="AL6" s="2">
        <f t="shared" si="1"/>
        <v>18.72</v>
      </c>
      <c r="AM6" s="2" t="str">
        <f t="shared" si="1"/>
        <v/>
      </c>
      <c r="AN6" s="2" t="str">
        <f t="shared" si="1"/>
        <v/>
      </c>
      <c r="AO6" s="2" t="str">
        <f t="shared" si="1"/>
        <v/>
      </c>
      <c r="AP6" s="2" t="str">
        <f t="shared" si="1"/>
        <v/>
      </c>
      <c r="AQ6" s="2" t="str">
        <f t="shared" si="1"/>
        <v/>
      </c>
      <c r="AR6" s="2" t="str">
        <f t="shared" si="1"/>
        <v/>
      </c>
      <c r="AS6" s="2" t="str">
        <f t="shared" si="1"/>
        <v/>
      </c>
      <c r="AT6" s="2" t="str">
        <f t="shared" si="1"/>
        <v/>
      </c>
      <c r="AU6" s="2" t="str">
        <f t="shared" si="1"/>
        <v/>
      </c>
      <c r="AV6" s="2" t="str">
        <f t="shared" si="1"/>
        <v/>
      </c>
      <c r="AW6" s="2" t="str">
        <f t="shared" si="1"/>
        <v/>
      </c>
      <c r="AX6" s="2" t="str">
        <f t="shared" si="1"/>
        <v/>
      </c>
      <c r="AY6" s="2" t="str">
        <f t="shared" si="1"/>
        <v/>
      </c>
      <c r="AZ6" s="2" t="str">
        <f t="shared" si="1"/>
        <v/>
      </c>
      <c r="BA6" s="2" t="str">
        <f t="shared" si="1"/>
        <v/>
      </c>
    </row>
    <row r="7" spans="1:53" x14ac:dyDescent="0.3">
      <c r="N7" s="2" t="s">
        <v>11</v>
      </c>
      <c r="O7" s="2">
        <f>T5</f>
        <v>75</v>
      </c>
      <c r="Q7" s="2">
        <v>4</v>
      </c>
      <c r="R7" s="2">
        <f t="shared" si="0"/>
        <v>449</v>
      </c>
      <c r="U7" s="2" t="str">
        <f t="shared" si="2"/>
        <v>ano</v>
      </c>
      <c r="V7" s="2">
        <f t="shared" si="3"/>
        <v>224.5</v>
      </c>
      <c r="W7" s="2">
        <f t="shared" si="1"/>
        <v>149.66999999999999</v>
      </c>
      <c r="X7" s="2">
        <f t="shared" si="1"/>
        <v>112.25</v>
      </c>
      <c r="Y7" s="2">
        <f t="shared" si="1"/>
        <v>89.8</v>
      </c>
      <c r="Z7" s="2">
        <f t="shared" si="1"/>
        <v>74.83</v>
      </c>
      <c r="AA7" s="2">
        <f t="shared" si="1"/>
        <v>64.14</v>
      </c>
      <c r="AB7" s="2">
        <f t="shared" si="1"/>
        <v>56.13</v>
      </c>
      <c r="AC7" s="2">
        <f t="shared" si="1"/>
        <v>49.89</v>
      </c>
      <c r="AD7" s="2">
        <f t="shared" si="1"/>
        <v>44.9</v>
      </c>
      <c r="AE7" s="2">
        <f t="shared" si="1"/>
        <v>40.82</v>
      </c>
      <c r="AF7" s="2">
        <f t="shared" si="1"/>
        <v>37.42</v>
      </c>
      <c r="AG7" s="2">
        <f t="shared" si="1"/>
        <v>34.54</v>
      </c>
      <c r="AH7" s="2">
        <f t="shared" si="1"/>
        <v>32.07</v>
      </c>
      <c r="AI7" s="2">
        <f t="shared" si="1"/>
        <v>29.93</v>
      </c>
      <c r="AJ7" s="2">
        <f t="shared" si="1"/>
        <v>28.06</v>
      </c>
      <c r="AK7" s="2">
        <f t="shared" si="1"/>
        <v>26.41</v>
      </c>
      <c r="AL7" s="2">
        <f t="shared" si="1"/>
        <v>24.94</v>
      </c>
      <c r="AM7" s="2">
        <f t="shared" si="1"/>
        <v>23.63</v>
      </c>
      <c r="AN7" s="2">
        <f t="shared" si="1"/>
        <v>22.45</v>
      </c>
      <c r="AO7" s="2">
        <f t="shared" si="1"/>
        <v>21.38</v>
      </c>
      <c r="AP7" s="2" t="str">
        <f t="shared" si="1"/>
        <v/>
      </c>
      <c r="AQ7" s="2" t="str">
        <f t="shared" si="1"/>
        <v/>
      </c>
      <c r="AR7" s="2" t="str">
        <f t="shared" si="1"/>
        <v/>
      </c>
      <c r="AS7" s="2" t="str">
        <f t="shared" si="1"/>
        <v/>
      </c>
      <c r="AT7" s="2" t="str">
        <f t="shared" si="1"/>
        <v/>
      </c>
      <c r="AU7" s="2" t="str">
        <f t="shared" si="1"/>
        <v/>
      </c>
      <c r="AV7" s="2" t="str">
        <f t="shared" si="1"/>
        <v/>
      </c>
      <c r="AW7" s="2" t="str">
        <f t="shared" si="1"/>
        <v/>
      </c>
      <c r="AX7" s="2" t="str">
        <f t="shared" si="1"/>
        <v/>
      </c>
      <c r="AY7" s="2" t="str">
        <f t="shared" si="1"/>
        <v/>
      </c>
      <c r="AZ7" s="2" t="str">
        <f t="shared" si="1"/>
        <v/>
      </c>
      <c r="BA7" s="2" t="str">
        <f t="shared" si="1"/>
        <v/>
      </c>
    </row>
    <row r="8" spans="1:53" x14ac:dyDescent="0.3">
      <c r="A8" s="1" t="s">
        <v>0</v>
      </c>
      <c r="B8" s="2" t="s">
        <v>20</v>
      </c>
      <c r="Q8" s="2">
        <v>5</v>
      </c>
      <c r="R8" s="2">
        <f t="shared" si="0"/>
        <v>561</v>
      </c>
      <c r="U8" s="2" t="str">
        <f t="shared" si="2"/>
        <v>ne</v>
      </c>
      <c r="V8" s="2">
        <f t="shared" si="3"/>
        <v>280.5</v>
      </c>
      <c r="W8" s="2">
        <f t="shared" si="1"/>
        <v>187</v>
      </c>
      <c r="X8" s="2">
        <f t="shared" si="1"/>
        <v>140.25</v>
      </c>
      <c r="Y8" s="2">
        <f t="shared" si="1"/>
        <v>112.2</v>
      </c>
      <c r="Z8" s="2">
        <f t="shared" si="1"/>
        <v>93.5</v>
      </c>
      <c r="AA8" s="2">
        <f t="shared" si="1"/>
        <v>80.14</v>
      </c>
      <c r="AB8" s="2">
        <f t="shared" si="1"/>
        <v>70.13</v>
      </c>
      <c r="AC8" s="2">
        <f t="shared" si="1"/>
        <v>62.33</v>
      </c>
      <c r="AD8" s="2">
        <f t="shared" si="1"/>
        <v>56.1</v>
      </c>
      <c r="AE8" s="2">
        <f t="shared" si="1"/>
        <v>51</v>
      </c>
      <c r="AF8" s="2">
        <f t="shared" si="1"/>
        <v>46.75</v>
      </c>
      <c r="AG8" s="2">
        <f t="shared" si="1"/>
        <v>43.15</v>
      </c>
      <c r="AH8" s="2">
        <f t="shared" si="1"/>
        <v>40.07</v>
      </c>
      <c r="AI8" s="2">
        <f t="shared" si="1"/>
        <v>37.4</v>
      </c>
      <c r="AJ8" s="2">
        <f t="shared" si="1"/>
        <v>35.06</v>
      </c>
      <c r="AK8" s="2">
        <f t="shared" si="1"/>
        <v>33</v>
      </c>
      <c r="AL8" s="2">
        <f t="shared" si="1"/>
        <v>31.17</v>
      </c>
      <c r="AM8" s="2">
        <f t="shared" si="1"/>
        <v>29.53</v>
      </c>
      <c r="AN8" s="2">
        <f t="shared" si="1"/>
        <v>28.05</v>
      </c>
      <c r="AO8" s="2">
        <f t="shared" si="1"/>
        <v>26.71</v>
      </c>
      <c r="AP8" s="2">
        <f t="shared" si="1"/>
        <v>25.5</v>
      </c>
      <c r="AQ8" s="2">
        <f t="shared" si="1"/>
        <v>24.39</v>
      </c>
      <c r="AR8" s="2" t="str">
        <f t="shared" si="1"/>
        <v/>
      </c>
      <c r="AS8" s="2" t="str">
        <f t="shared" si="1"/>
        <v/>
      </c>
      <c r="AT8" s="2" t="str">
        <f t="shared" si="1"/>
        <v/>
      </c>
      <c r="AU8" s="2" t="str">
        <f t="shared" si="1"/>
        <v/>
      </c>
      <c r="AV8" s="2" t="str">
        <f t="shared" si="1"/>
        <v/>
      </c>
      <c r="AW8" s="2" t="str">
        <f t="shared" si="1"/>
        <v/>
      </c>
      <c r="AX8" s="2" t="str">
        <f t="shared" si="1"/>
        <v/>
      </c>
      <c r="AY8" s="2" t="str">
        <f t="shared" si="1"/>
        <v/>
      </c>
      <c r="AZ8" s="2" t="str">
        <f t="shared" si="1"/>
        <v/>
      </c>
      <c r="BA8" s="2" t="str">
        <f t="shared" si="1"/>
        <v/>
      </c>
    </row>
    <row r="9" spans="1:53" x14ac:dyDescent="0.3">
      <c r="B9" s="2" t="s">
        <v>21</v>
      </c>
      <c r="C9" s="2" t="s">
        <v>3</v>
      </c>
      <c r="D9" s="2">
        <v>3</v>
      </c>
      <c r="N9" s="2" t="s">
        <v>22</v>
      </c>
      <c r="O9" s="2">
        <f>MOD((O2-1)*(O4-1)+(O6*O7),2)</f>
        <v>1</v>
      </c>
      <c r="Q9" s="2">
        <v>6</v>
      </c>
      <c r="R9" s="2">
        <f t="shared" si="0"/>
        <v>673</v>
      </c>
      <c r="U9" s="2" t="str">
        <f t="shared" si="2"/>
        <v>ano</v>
      </c>
      <c r="V9" s="2">
        <f t="shared" si="3"/>
        <v>336.5</v>
      </c>
      <c r="W9" s="2">
        <f t="shared" si="1"/>
        <v>224.33</v>
      </c>
      <c r="X9" s="2">
        <f t="shared" si="1"/>
        <v>168.25</v>
      </c>
      <c r="Y9" s="2">
        <f t="shared" si="1"/>
        <v>134.6</v>
      </c>
      <c r="Z9" s="2">
        <f t="shared" si="1"/>
        <v>112.17</v>
      </c>
      <c r="AA9" s="2">
        <f t="shared" si="1"/>
        <v>96.14</v>
      </c>
      <c r="AB9" s="2">
        <f t="shared" si="1"/>
        <v>84.13</v>
      </c>
      <c r="AC9" s="2">
        <f t="shared" si="1"/>
        <v>74.78</v>
      </c>
      <c r="AD9" s="2">
        <f t="shared" si="1"/>
        <v>67.3</v>
      </c>
      <c r="AE9" s="2">
        <f t="shared" si="1"/>
        <v>61.18</v>
      </c>
      <c r="AF9" s="2">
        <f t="shared" si="1"/>
        <v>56.08</v>
      </c>
      <c r="AG9" s="2">
        <f t="shared" si="1"/>
        <v>51.77</v>
      </c>
      <c r="AH9" s="2">
        <f t="shared" si="1"/>
        <v>48.07</v>
      </c>
      <c r="AI9" s="2">
        <f t="shared" si="1"/>
        <v>44.87</v>
      </c>
      <c r="AJ9" s="2">
        <f t="shared" si="1"/>
        <v>42.06</v>
      </c>
      <c r="AK9" s="2">
        <f t="shared" si="1"/>
        <v>39.590000000000003</v>
      </c>
      <c r="AL9" s="2">
        <f t="shared" si="1"/>
        <v>37.39</v>
      </c>
      <c r="AM9" s="2">
        <f t="shared" si="1"/>
        <v>35.42</v>
      </c>
      <c r="AN9" s="2">
        <f t="shared" si="1"/>
        <v>33.65</v>
      </c>
      <c r="AO9" s="2">
        <f t="shared" si="1"/>
        <v>32.049999999999997</v>
      </c>
      <c r="AP9" s="2">
        <f t="shared" si="1"/>
        <v>30.59</v>
      </c>
      <c r="AQ9" s="2">
        <f t="shared" si="1"/>
        <v>29.26</v>
      </c>
      <c r="AR9" s="2">
        <f t="shared" si="1"/>
        <v>28.04</v>
      </c>
      <c r="AS9" s="2">
        <f t="shared" si="1"/>
        <v>26.92</v>
      </c>
      <c r="AT9" s="2" t="str">
        <f t="shared" si="1"/>
        <v/>
      </c>
      <c r="AU9" s="2" t="str">
        <f t="shared" si="1"/>
        <v/>
      </c>
      <c r="AV9" s="2" t="str">
        <f t="shared" si="1"/>
        <v/>
      </c>
      <c r="AW9" s="2" t="str">
        <f t="shared" si="1"/>
        <v/>
      </c>
      <c r="AX9" s="2" t="str">
        <f t="shared" si="1"/>
        <v/>
      </c>
      <c r="AY9" s="2" t="str">
        <f t="shared" si="1"/>
        <v/>
      </c>
      <c r="AZ9" s="2" t="str">
        <f t="shared" si="1"/>
        <v/>
      </c>
      <c r="BA9" s="2" t="str">
        <f t="shared" si="1"/>
        <v/>
      </c>
    </row>
    <row r="10" spans="1:53" x14ac:dyDescent="0.3">
      <c r="N10" s="2" t="s">
        <v>23</v>
      </c>
      <c r="O10" s="2" t="str">
        <f>IF(O9=1,"ano","ne")</f>
        <v>ano</v>
      </c>
      <c r="Q10" s="2">
        <v>7</v>
      </c>
      <c r="R10" s="2">
        <f t="shared" si="0"/>
        <v>785</v>
      </c>
      <c r="U10" s="2" t="str">
        <f t="shared" si="2"/>
        <v>ne</v>
      </c>
      <c r="V10" s="2">
        <f t="shared" si="3"/>
        <v>392.5</v>
      </c>
      <c r="W10" s="2">
        <f t="shared" si="1"/>
        <v>261.67</v>
      </c>
      <c r="X10" s="2">
        <f t="shared" si="1"/>
        <v>196.25</v>
      </c>
      <c r="Y10" s="2">
        <f t="shared" si="1"/>
        <v>157</v>
      </c>
      <c r="Z10" s="2">
        <f t="shared" si="1"/>
        <v>130.83000000000001</v>
      </c>
      <c r="AA10" s="2">
        <f t="shared" si="1"/>
        <v>112.14</v>
      </c>
      <c r="AB10" s="2">
        <f t="shared" si="1"/>
        <v>98.13</v>
      </c>
      <c r="AC10" s="2">
        <f t="shared" si="1"/>
        <v>87.22</v>
      </c>
      <c r="AD10" s="2">
        <f t="shared" si="1"/>
        <v>78.5</v>
      </c>
      <c r="AE10" s="2">
        <f t="shared" si="1"/>
        <v>71.36</v>
      </c>
      <c r="AF10" s="2">
        <f t="shared" si="1"/>
        <v>65.42</v>
      </c>
      <c r="AG10" s="2">
        <f t="shared" si="1"/>
        <v>60.38</v>
      </c>
      <c r="AH10" s="2">
        <f t="shared" si="1"/>
        <v>56.07</v>
      </c>
      <c r="AI10" s="2">
        <f t="shared" si="1"/>
        <v>52.33</v>
      </c>
      <c r="AJ10" s="2">
        <f t="shared" si="1"/>
        <v>49.06</v>
      </c>
      <c r="AK10" s="2">
        <f t="shared" si="1"/>
        <v>46.18</v>
      </c>
      <c r="AL10" s="2">
        <f t="shared" si="1"/>
        <v>43.61</v>
      </c>
      <c r="AM10" s="2">
        <f t="shared" si="1"/>
        <v>41.32</v>
      </c>
      <c r="AN10" s="2">
        <f t="shared" si="1"/>
        <v>39.25</v>
      </c>
      <c r="AO10" s="2">
        <f t="shared" si="1"/>
        <v>37.380000000000003</v>
      </c>
      <c r="AP10" s="2">
        <f t="shared" si="1"/>
        <v>35.68</v>
      </c>
      <c r="AQ10" s="2">
        <f t="shared" si="1"/>
        <v>34.130000000000003</v>
      </c>
      <c r="AR10" s="2">
        <f t="shared" si="1"/>
        <v>32.71</v>
      </c>
      <c r="AS10" s="2">
        <f t="shared" si="1"/>
        <v>31.4</v>
      </c>
      <c r="AT10" s="2">
        <f t="shared" si="1"/>
        <v>30.19</v>
      </c>
      <c r="AU10" s="2">
        <f t="shared" si="1"/>
        <v>29.07</v>
      </c>
      <c r="AV10" s="2">
        <f t="shared" si="1"/>
        <v>28.04</v>
      </c>
      <c r="AW10" s="2" t="str">
        <f t="shared" si="1"/>
        <v/>
      </c>
      <c r="AX10" s="2" t="str">
        <f t="shared" si="1"/>
        <v/>
      </c>
      <c r="AY10" s="2" t="str">
        <f t="shared" si="1"/>
        <v/>
      </c>
      <c r="AZ10" s="2" t="str">
        <f t="shared" si="1"/>
        <v/>
      </c>
      <c r="BA10" s="2" t="str">
        <f t="shared" si="1"/>
        <v/>
      </c>
    </row>
    <row r="11" spans="1:53" x14ac:dyDescent="0.3">
      <c r="A11" s="1" t="s">
        <v>14</v>
      </c>
      <c r="B11" s="2" t="s">
        <v>24</v>
      </c>
      <c r="C11" s="2" t="s">
        <v>3</v>
      </c>
      <c r="D11" s="2">
        <v>27</v>
      </c>
      <c r="Q11" s="2">
        <v>8</v>
      </c>
      <c r="R11" s="2">
        <f t="shared" si="0"/>
        <v>897</v>
      </c>
      <c r="U11" s="2" t="str">
        <f t="shared" si="2"/>
        <v>ne</v>
      </c>
      <c r="V11" s="2">
        <f t="shared" si="3"/>
        <v>448.5</v>
      </c>
      <c r="W11" s="2">
        <f t="shared" si="1"/>
        <v>299</v>
      </c>
      <c r="X11" s="2">
        <f t="shared" si="1"/>
        <v>224.25</v>
      </c>
      <c r="Y11" s="2">
        <f t="shared" si="1"/>
        <v>179.4</v>
      </c>
      <c r="Z11" s="2">
        <f t="shared" si="1"/>
        <v>149.5</v>
      </c>
      <c r="AA11" s="2">
        <f t="shared" si="1"/>
        <v>128.13999999999999</v>
      </c>
      <c r="AB11" s="2">
        <f t="shared" si="1"/>
        <v>112.13</v>
      </c>
      <c r="AC11" s="2">
        <f t="shared" si="1"/>
        <v>99.67</v>
      </c>
      <c r="AD11" s="2">
        <f t="shared" si="1"/>
        <v>89.7</v>
      </c>
      <c r="AE11" s="2">
        <f t="shared" si="1"/>
        <v>81.55</v>
      </c>
      <c r="AF11" s="2">
        <f t="shared" si="1"/>
        <v>74.75</v>
      </c>
      <c r="AG11" s="2">
        <f t="shared" si="1"/>
        <v>69</v>
      </c>
      <c r="AH11" s="2">
        <f t="shared" si="1"/>
        <v>64.069999999999993</v>
      </c>
      <c r="AI11" s="2">
        <f t="shared" si="1"/>
        <v>59.8</v>
      </c>
      <c r="AJ11" s="2">
        <f t="shared" si="1"/>
        <v>56.06</v>
      </c>
      <c r="AK11" s="2">
        <f t="shared" si="1"/>
        <v>52.76</v>
      </c>
      <c r="AL11" s="2">
        <f t="shared" si="1"/>
        <v>49.83</v>
      </c>
      <c r="AM11" s="2">
        <f t="shared" si="1"/>
        <v>47.21</v>
      </c>
      <c r="AN11" s="2">
        <f t="shared" si="1"/>
        <v>44.85</v>
      </c>
      <c r="AO11" s="2">
        <f t="shared" si="1"/>
        <v>42.71</v>
      </c>
      <c r="AP11" s="2">
        <f t="shared" si="1"/>
        <v>40.770000000000003</v>
      </c>
      <c r="AQ11" s="2">
        <f t="shared" si="1"/>
        <v>39</v>
      </c>
      <c r="AR11" s="2">
        <f t="shared" si="1"/>
        <v>37.380000000000003</v>
      </c>
      <c r="AS11" s="2">
        <f t="shared" si="1"/>
        <v>35.880000000000003</v>
      </c>
      <c r="AT11" s="2">
        <f t="shared" si="1"/>
        <v>34.5</v>
      </c>
      <c r="AU11" s="2">
        <f t="shared" si="1"/>
        <v>33.22</v>
      </c>
      <c r="AV11" s="2">
        <f t="shared" si="1"/>
        <v>32.04</v>
      </c>
      <c r="AW11" s="2">
        <f t="shared" si="1"/>
        <v>30.93</v>
      </c>
      <c r="AX11" s="2" t="str">
        <f t="shared" si="1"/>
        <v/>
      </c>
      <c r="AY11" s="2" t="str">
        <f t="shared" si="1"/>
        <v/>
      </c>
      <c r="AZ11" s="2" t="str">
        <f t="shared" si="1"/>
        <v/>
      </c>
      <c r="BA11" s="2" t="str">
        <f t="shared" si="1"/>
        <v/>
      </c>
    </row>
    <row r="12" spans="1:53" x14ac:dyDescent="0.3">
      <c r="N12" s="2" t="s">
        <v>16</v>
      </c>
      <c r="O12" s="2" t="str">
        <f>_xlfn.CONCAT("(",O6,";",O3,")")</f>
        <v>(3;145)</v>
      </c>
      <c r="Q12" s="2">
        <v>9</v>
      </c>
      <c r="R12" s="2">
        <f t="shared" si="0"/>
        <v>1009</v>
      </c>
      <c r="U12" s="2" t="str">
        <f t="shared" si="2"/>
        <v>ano</v>
      </c>
      <c r="V12" s="2">
        <f t="shared" si="3"/>
        <v>504.5</v>
      </c>
      <c r="W12" s="2">
        <f t="shared" si="1"/>
        <v>336.33</v>
      </c>
      <c r="X12" s="2">
        <f t="shared" si="1"/>
        <v>252.25</v>
      </c>
      <c r="Y12" s="2">
        <f t="shared" si="1"/>
        <v>201.8</v>
      </c>
      <c r="Z12" s="2">
        <f t="shared" si="1"/>
        <v>168.17</v>
      </c>
      <c r="AA12" s="2">
        <f t="shared" si="1"/>
        <v>144.13999999999999</v>
      </c>
      <c r="AB12" s="2">
        <f t="shared" si="1"/>
        <v>126.13</v>
      </c>
      <c r="AC12" s="2">
        <f t="shared" si="1"/>
        <v>112.11</v>
      </c>
      <c r="AD12" s="2">
        <f t="shared" si="1"/>
        <v>100.9</v>
      </c>
      <c r="AE12" s="2">
        <f t="shared" si="1"/>
        <v>91.73</v>
      </c>
      <c r="AF12" s="2">
        <f t="shared" si="1"/>
        <v>84.08</v>
      </c>
      <c r="AG12" s="2">
        <f t="shared" si="1"/>
        <v>77.62</v>
      </c>
      <c r="AH12" s="2">
        <f t="shared" si="1"/>
        <v>72.069999999999993</v>
      </c>
      <c r="AI12" s="2">
        <f t="shared" si="1"/>
        <v>67.27</v>
      </c>
      <c r="AJ12" s="2">
        <f t="shared" si="1"/>
        <v>63.06</v>
      </c>
      <c r="AK12" s="2">
        <f t="shared" si="1"/>
        <v>59.35</v>
      </c>
      <c r="AL12" s="2">
        <f t="shared" si="1"/>
        <v>56.06</v>
      </c>
      <c r="AM12" s="2">
        <f t="shared" si="1"/>
        <v>53.11</v>
      </c>
      <c r="AN12" s="2">
        <f t="shared" si="1"/>
        <v>50.45</v>
      </c>
      <c r="AO12" s="2">
        <f t="shared" si="1"/>
        <v>48.05</v>
      </c>
      <c r="AP12" s="2">
        <f t="shared" si="1"/>
        <v>45.86</v>
      </c>
      <c r="AQ12" s="2">
        <f t="shared" si="1"/>
        <v>43.87</v>
      </c>
      <c r="AR12" s="2">
        <f t="shared" si="1"/>
        <v>42.04</v>
      </c>
      <c r="AS12" s="2">
        <f t="shared" ref="AS12:BW13" si="4">IF(AS$3&lt;SQRT($R12),ROUND($R12/AS$3,2),"")</f>
        <v>40.36</v>
      </c>
      <c r="AT12" s="2">
        <f t="shared" si="4"/>
        <v>38.81</v>
      </c>
      <c r="AU12" s="2">
        <f t="shared" si="4"/>
        <v>37.369999999999997</v>
      </c>
      <c r="AV12" s="2">
        <f t="shared" si="4"/>
        <v>36.04</v>
      </c>
      <c r="AW12" s="2">
        <f t="shared" si="4"/>
        <v>34.79</v>
      </c>
      <c r="AX12" s="2">
        <f t="shared" si="4"/>
        <v>33.630000000000003</v>
      </c>
      <c r="AY12" s="2">
        <f t="shared" si="4"/>
        <v>32.549999999999997</v>
      </c>
      <c r="AZ12" s="2" t="str">
        <f t="shared" si="4"/>
        <v/>
      </c>
      <c r="BA12" s="2" t="str">
        <f t="shared" si="4"/>
        <v/>
      </c>
    </row>
    <row r="13" spans="1:53" x14ac:dyDescent="0.3">
      <c r="B13" s="5" t="s">
        <v>25</v>
      </c>
      <c r="C13" s="5"/>
      <c r="N13" s="2" t="s">
        <v>18</v>
      </c>
      <c r="O13" s="2" t="str">
        <f>_xlfn.CONCAT("(",O7,";",O3,")")</f>
        <v>(75;145)</v>
      </c>
      <c r="Q13" s="2">
        <v>10</v>
      </c>
      <c r="R13" s="2">
        <f t="shared" si="0"/>
        <v>1121</v>
      </c>
      <c r="U13" s="2" t="str">
        <f t="shared" si="2"/>
        <v>ne</v>
      </c>
      <c r="V13" s="2">
        <f t="shared" si="3"/>
        <v>560.5</v>
      </c>
      <c r="W13" s="2">
        <f t="shared" si="3"/>
        <v>373.67</v>
      </c>
      <c r="X13" s="2">
        <f t="shared" si="3"/>
        <v>280.25</v>
      </c>
      <c r="Y13" s="2">
        <f t="shared" si="3"/>
        <v>224.2</v>
      </c>
      <c r="Z13" s="2">
        <f t="shared" si="3"/>
        <v>186.83</v>
      </c>
      <c r="AA13" s="2">
        <f t="shared" si="3"/>
        <v>160.13999999999999</v>
      </c>
      <c r="AB13" s="2">
        <f t="shared" si="3"/>
        <v>140.13</v>
      </c>
      <c r="AC13" s="2">
        <f t="shared" si="3"/>
        <v>124.56</v>
      </c>
      <c r="AD13" s="2">
        <f t="shared" si="3"/>
        <v>112.1</v>
      </c>
      <c r="AE13" s="2">
        <f t="shared" si="3"/>
        <v>101.91</v>
      </c>
      <c r="AF13" s="2">
        <f t="shared" si="3"/>
        <v>93.42</v>
      </c>
      <c r="AG13" s="2">
        <f t="shared" si="3"/>
        <v>86.23</v>
      </c>
      <c r="AH13" s="2">
        <f t="shared" si="3"/>
        <v>80.069999999999993</v>
      </c>
      <c r="AI13" s="2">
        <f t="shared" si="3"/>
        <v>74.73</v>
      </c>
      <c r="AJ13" s="2">
        <f t="shared" si="3"/>
        <v>70.06</v>
      </c>
      <c r="AK13" s="2">
        <f t="shared" si="3"/>
        <v>65.94</v>
      </c>
      <c r="AL13" s="2">
        <f t="shared" ref="AL13:BP14" si="5">IF(AL$3&lt;SQRT($R13),ROUND($R13/AL$3,2),"")</f>
        <v>62.28</v>
      </c>
      <c r="AM13" s="2">
        <f t="shared" si="5"/>
        <v>59</v>
      </c>
      <c r="AN13" s="2">
        <f t="shared" si="5"/>
        <v>56.05</v>
      </c>
      <c r="AO13" s="2">
        <f t="shared" si="5"/>
        <v>53.38</v>
      </c>
      <c r="AP13" s="2">
        <f t="shared" si="5"/>
        <v>50.95</v>
      </c>
      <c r="AQ13" s="2">
        <f t="shared" si="5"/>
        <v>48.74</v>
      </c>
      <c r="AR13" s="2">
        <f t="shared" si="5"/>
        <v>46.71</v>
      </c>
      <c r="AS13" s="2">
        <f t="shared" si="5"/>
        <v>44.84</v>
      </c>
      <c r="AT13" s="2">
        <f t="shared" si="5"/>
        <v>43.12</v>
      </c>
      <c r="AU13" s="2">
        <f t="shared" si="5"/>
        <v>41.52</v>
      </c>
      <c r="AV13" s="2">
        <f t="shared" si="5"/>
        <v>40.04</v>
      </c>
      <c r="AW13" s="2">
        <f t="shared" si="5"/>
        <v>38.659999999999997</v>
      </c>
      <c r="AX13" s="2">
        <f t="shared" si="5"/>
        <v>37.369999999999997</v>
      </c>
      <c r="AY13" s="2">
        <f t="shared" si="5"/>
        <v>36.159999999999997</v>
      </c>
      <c r="AZ13" s="2">
        <f t="shared" si="5"/>
        <v>35.03</v>
      </c>
      <c r="BA13" s="2">
        <f t="shared" si="5"/>
        <v>33.97</v>
      </c>
    </row>
    <row r="14" spans="1:53" x14ac:dyDescent="0.3">
      <c r="B14" s="2" t="s">
        <v>10</v>
      </c>
      <c r="C14" s="2">
        <v>3</v>
      </c>
      <c r="V14" s="5" t="s">
        <v>26</v>
      </c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</row>
    <row r="15" spans="1:53" x14ac:dyDescent="0.3">
      <c r="B15" s="2" t="s">
        <v>8</v>
      </c>
      <c r="C15" s="2">
        <v>145</v>
      </c>
      <c r="V15" s="2">
        <v>2</v>
      </c>
      <c r="W15" s="2">
        <v>3</v>
      </c>
      <c r="X15" s="2">
        <v>4</v>
      </c>
      <c r="Y15" s="2">
        <v>5</v>
      </c>
      <c r="Z15" s="2">
        <v>6</v>
      </c>
      <c r="AA15" s="2">
        <v>7</v>
      </c>
      <c r="AB15" s="2">
        <v>8</v>
      </c>
      <c r="AC15" s="2">
        <v>9</v>
      </c>
      <c r="AD15" s="2">
        <v>10</v>
      </c>
      <c r="AE15" s="2">
        <v>11</v>
      </c>
      <c r="AF15" s="2">
        <v>12</v>
      </c>
      <c r="AG15" s="2">
        <v>13</v>
      </c>
      <c r="AH15" s="2">
        <v>14</v>
      </c>
      <c r="AI15" s="2">
        <v>15</v>
      </c>
      <c r="AJ15" s="2">
        <v>16</v>
      </c>
      <c r="AK15" s="2">
        <v>17</v>
      </c>
      <c r="AL15" s="2">
        <v>18</v>
      </c>
      <c r="AM15" s="2">
        <v>19</v>
      </c>
      <c r="AN15" s="2">
        <v>20</v>
      </c>
      <c r="AO15" s="2">
        <v>21</v>
      </c>
      <c r="AP15" s="2">
        <v>22</v>
      </c>
      <c r="AQ15" s="2">
        <v>23</v>
      </c>
      <c r="AR15" s="2">
        <v>24</v>
      </c>
      <c r="AS15" s="2">
        <v>25</v>
      </c>
      <c r="AT15" s="2">
        <v>26</v>
      </c>
      <c r="AU15" s="2">
        <v>27</v>
      </c>
      <c r="AV15" s="2">
        <v>28</v>
      </c>
      <c r="AW15" s="2">
        <v>29</v>
      </c>
      <c r="AX15" s="2">
        <v>30</v>
      </c>
      <c r="AY15" s="2">
        <v>31</v>
      </c>
      <c r="AZ15" s="2">
        <v>32</v>
      </c>
      <c r="BA15" s="2">
        <v>33</v>
      </c>
    </row>
    <row r="16" spans="1:53" ht="18" x14ac:dyDescent="0.3">
      <c r="B16" s="2" t="s">
        <v>27</v>
      </c>
      <c r="C16" s="2">
        <f>MOD(POWER(3,C14),C15)</f>
        <v>27</v>
      </c>
      <c r="D16" s="2" t="s">
        <v>28</v>
      </c>
      <c r="U16" s="2">
        <f>SUM(V16:BA16)</f>
        <v>0</v>
      </c>
      <c r="V16" s="2">
        <f>IF(ISNUMBER(V4),IF(V4-V4=V4-INT(V4),1,0),"")</f>
        <v>0</v>
      </c>
      <c r="W16" s="2">
        <f t="shared" ref="W16:BA24" si="6">IF(ISNUMBER(W4),IF(W4-W4=W4-INT(W4),1,0),"")</f>
        <v>0</v>
      </c>
      <c r="X16" s="2">
        <f t="shared" si="6"/>
        <v>0</v>
      </c>
      <c r="Y16" s="2">
        <f t="shared" si="6"/>
        <v>0</v>
      </c>
      <c r="Z16" s="2">
        <f t="shared" si="6"/>
        <v>0</v>
      </c>
      <c r="AA16" s="2">
        <f t="shared" si="6"/>
        <v>0</v>
      </c>
      <c r="AB16" s="2">
        <f t="shared" si="6"/>
        <v>0</v>
      </c>
      <c r="AC16" s="2">
        <f t="shared" si="6"/>
        <v>0</v>
      </c>
      <c r="AD16" s="2">
        <f t="shared" si="6"/>
        <v>0</v>
      </c>
      <c r="AE16" s="2" t="str">
        <f t="shared" si="6"/>
        <v/>
      </c>
      <c r="AF16" s="2" t="str">
        <f t="shared" si="6"/>
        <v/>
      </c>
      <c r="AG16" s="2" t="str">
        <f t="shared" si="6"/>
        <v/>
      </c>
      <c r="AH16" s="2" t="str">
        <f t="shared" si="6"/>
        <v/>
      </c>
      <c r="AI16" s="2" t="str">
        <f t="shared" si="6"/>
        <v/>
      </c>
      <c r="AJ16" s="2" t="str">
        <f t="shared" si="6"/>
        <v/>
      </c>
      <c r="AK16" s="2" t="str">
        <f t="shared" si="6"/>
        <v/>
      </c>
      <c r="AL16" s="2" t="str">
        <f t="shared" si="6"/>
        <v/>
      </c>
      <c r="AM16" s="2" t="str">
        <f t="shared" si="6"/>
        <v/>
      </c>
      <c r="AN16" s="2" t="str">
        <f t="shared" si="6"/>
        <v/>
      </c>
      <c r="AO16" s="2" t="str">
        <f t="shared" si="6"/>
        <v/>
      </c>
      <c r="AP16" s="2" t="str">
        <f t="shared" si="6"/>
        <v/>
      </c>
      <c r="AQ16" s="2" t="str">
        <f t="shared" si="6"/>
        <v/>
      </c>
      <c r="AR16" s="2" t="str">
        <f t="shared" si="6"/>
        <v/>
      </c>
      <c r="AS16" s="2" t="str">
        <f t="shared" si="6"/>
        <v/>
      </c>
      <c r="AT16" s="2" t="str">
        <f t="shared" si="6"/>
        <v/>
      </c>
      <c r="AU16" s="2" t="str">
        <f t="shared" si="6"/>
        <v/>
      </c>
      <c r="AV16" s="2" t="str">
        <f t="shared" si="6"/>
        <v/>
      </c>
      <c r="AW16" s="2" t="str">
        <f t="shared" si="6"/>
        <v/>
      </c>
      <c r="AX16" s="2" t="str">
        <f t="shared" si="6"/>
        <v/>
      </c>
      <c r="AY16" s="2" t="str">
        <f t="shared" si="6"/>
        <v/>
      </c>
      <c r="AZ16" s="2" t="str">
        <f t="shared" si="6"/>
        <v/>
      </c>
      <c r="BA16" s="2" t="str">
        <f t="shared" si="6"/>
        <v/>
      </c>
    </row>
    <row r="17" spans="2:53" x14ac:dyDescent="0.3">
      <c r="U17" s="2">
        <f t="shared" ref="U17:U25" si="7">SUM(V17:BA17)</f>
        <v>3</v>
      </c>
      <c r="V17" s="2">
        <f t="shared" ref="V17:AK25" si="8">IF(ISNUMBER(V5),IF(V5-V5=V5-INT(V5),1,0),"")</f>
        <v>0</v>
      </c>
      <c r="W17" s="2">
        <f t="shared" si="8"/>
        <v>1</v>
      </c>
      <c r="X17" s="2">
        <f t="shared" si="8"/>
        <v>0</v>
      </c>
      <c r="Y17" s="2">
        <f t="shared" si="8"/>
        <v>1</v>
      </c>
      <c r="Z17" s="2">
        <f t="shared" si="8"/>
        <v>0</v>
      </c>
      <c r="AA17" s="2">
        <f t="shared" si="8"/>
        <v>0</v>
      </c>
      <c r="AB17" s="2">
        <f t="shared" si="8"/>
        <v>0</v>
      </c>
      <c r="AC17" s="2">
        <f t="shared" si="8"/>
        <v>1</v>
      </c>
      <c r="AD17" s="2">
        <f t="shared" si="8"/>
        <v>0</v>
      </c>
      <c r="AE17" s="2">
        <f t="shared" si="8"/>
        <v>0</v>
      </c>
      <c r="AF17" s="2">
        <f t="shared" si="8"/>
        <v>0</v>
      </c>
      <c r="AG17" s="2">
        <f t="shared" si="8"/>
        <v>0</v>
      </c>
      <c r="AH17" s="2">
        <f t="shared" si="8"/>
        <v>0</v>
      </c>
      <c r="AI17" s="2" t="str">
        <f t="shared" si="8"/>
        <v/>
      </c>
      <c r="AJ17" s="2" t="str">
        <f t="shared" si="8"/>
        <v/>
      </c>
      <c r="AK17" s="2" t="str">
        <f t="shared" si="8"/>
        <v/>
      </c>
      <c r="AL17" s="2" t="str">
        <f t="shared" si="6"/>
        <v/>
      </c>
      <c r="AM17" s="2" t="str">
        <f t="shared" si="6"/>
        <v/>
      </c>
      <c r="AN17" s="2" t="str">
        <f t="shared" si="6"/>
        <v/>
      </c>
      <c r="AO17" s="2" t="str">
        <f t="shared" si="6"/>
        <v/>
      </c>
      <c r="AP17" s="2" t="str">
        <f t="shared" si="6"/>
        <v/>
      </c>
      <c r="AQ17" s="2" t="str">
        <f t="shared" si="6"/>
        <v/>
      </c>
      <c r="AR17" s="2" t="str">
        <f t="shared" si="6"/>
        <v/>
      </c>
      <c r="AS17" s="2" t="str">
        <f t="shared" si="6"/>
        <v/>
      </c>
      <c r="AT17" s="2" t="str">
        <f t="shared" si="6"/>
        <v/>
      </c>
      <c r="AU17" s="2" t="str">
        <f t="shared" si="6"/>
        <v/>
      </c>
      <c r="AV17" s="2" t="str">
        <f t="shared" si="6"/>
        <v/>
      </c>
      <c r="AW17" s="2" t="str">
        <f t="shared" si="6"/>
        <v/>
      </c>
      <c r="AX17" s="2" t="str">
        <f t="shared" si="6"/>
        <v/>
      </c>
      <c r="AY17" s="2" t="str">
        <f t="shared" si="6"/>
        <v/>
      </c>
      <c r="AZ17" s="2" t="str">
        <f t="shared" si="6"/>
        <v/>
      </c>
      <c r="BA17" s="2" t="str">
        <f t="shared" si="6"/>
        <v/>
      </c>
    </row>
    <row r="18" spans="2:53" x14ac:dyDescent="0.3">
      <c r="B18" s="5" t="s">
        <v>29</v>
      </c>
      <c r="C18" s="5"/>
      <c r="U18" s="2">
        <f t="shared" si="7"/>
        <v>0</v>
      </c>
      <c r="V18" s="2">
        <f t="shared" si="8"/>
        <v>0</v>
      </c>
      <c r="W18" s="2">
        <f t="shared" si="6"/>
        <v>0</v>
      </c>
      <c r="X18" s="2">
        <f t="shared" si="6"/>
        <v>0</v>
      </c>
      <c r="Y18" s="2">
        <f t="shared" si="6"/>
        <v>0</v>
      </c>
      <c r="Z18" s="2">
        <f t="shared" si="6"/>
        <v>0</v>
      </c>
      <c r="AA18" s="2">
        <f t="shared" si="6"/>
        <v>0</v>
      </c>
      <c r="AB18" s="2">
        <f t="shared" si="6"/>
        <v>0</v>
      </c>
      <c r="AC18" s="2">
        <f t="shared" si="6"/>
        <v>0</v>
      </c>
      <c r="AD18" s="2">
        <f t="shared" si="6"/>
        <v>0</v>
      </c>
      <c r="AE18" s="2">
        <f t="shared" si="6"/>
        <v>0</v>
      </c>
      <c r="AF18" s="2">
        <f t="shared" si="6"/>
        <v>0</v>
      </c>
      <c r="AG18" s="2">
        <f t="shared" si="6"/>
        <v>0</v>
      </c>
      <c r="AH18" s="2">
        <f t="shared" si="6"/>
        <v>0</v>
      </c>
      <c r="AI18" s="2">
        <f t="shared" si="6"/>
        <v>0</v>
      </c>
      <c r="AJ18" s="2">
        <f t="shared" si="6"/>
        <v>0</v>
      </c>
      <c r="AK18" s="2">
        <f t="shared" si="6"/>
        <v>0</v>
      </c>
      <c r="AL18" s="2">
        <f t="shared" si="6"/>
        <v>0</v>
      </c>
      <c r="AM18" s="2" t="str">
        <f t="shared" si="6"/>
        <v/>
      </c>
      <c r="AN18" s="2" t="str">
        <f t="shared" si="6"/>
        <v/>
      </c>
      <c r="AO18" s="2" t="str">
        <f t="shared" si="6"/>
        <v/>
      </c>
      <c r="AP18" s="2" t="str">
        <f t="shared" si="6"/>
        <v/>
      </c>
      <c r="AQ18" s="2" t="str">
        <f t="shared" si="6"/>
        <v/>
      </c>
      <c r="AR18" s="2" t="str">
        <f t="shared" si="6"/>
        <v/>
      </c>
      <c r="AS18" s="2" t="str">
        <f t="shared" si="6"/>
        <v/>
      </c>
      <c r="AT18" s="2" t="str">
        <f t="shared" si="6"/>
        <v/>
      </c>
      <c r="AU18" s="2" t="str">
        <f t="shared" si="6"/>
        <v/>
      </c>
      <c r="AV18" s="2" t="str">
        <f t="shared" si="6"/>
        <v/>
      </c>
      <c r="AW18" s="2" t="str">
        <f t="shared" si="6"/>
        <v/>
      </c>
      <c r="AX18" s="2" t="str">
        <f t="shared" si="6"/>
        <v/>
      </c>
      <c r="AY18" s="2" t="str">
        <f t="shared" si="6"/>
        <v/>
      </c>
      <c r="AZ18" s="2" t="str">
        <f t="shared" si="6"/>
        <v/>
      </c>
      <c r="BA18" s="2" t="str">
        <f t="shared" si="6"/>
        <v/>
      </c>
    </row>
    <row r="19" spans="2:53" x14ac:dyDescent="0.3">
      <c r="B19" s="2" t="s">
        <v>10</v>
      </c>
      <c r="C19" s="2">
        <v>75</v>
      </c>
      <c r="U19" s="2">
        <f t="shared" si="7"/>
        <v>0</v>
      </c>
      <c r="V19" s="2">
        <f t="shared" si="8"/>
        <v>0</v>
      </c>
      <c r="W19" s="2">
        <f t="shared" si="6"/>
        <v>0</v>
      </c>
      <c r="X19" s="2">
        <f t="shared" si="6"/>
        <v>0</v>
      </c>
      <c r="Y19" s="2">
        <f t="shared" si="6"/>
        <v>0</v>
      </c>
      <c r="Z19" s="2">
        <f t="shared" si="6"/>
        <v>0</v>
      </c>
      <c r="AA19" s="2">
        <f t="shared" si="6"/>
        <v>0</v>
      </c>
      <c r="AB19" s="2">
        <f t="shared" si="6"/>
        <v>0</v>
      </c>
      <c r="AC19" s="2">
        <f t="shared" si="6"/>
        <v>0</v>
      </c>
      <c r="AD19" s="2">
        <f t="shared" si="6"/>
        <v>0</v>
      </c>
      <c r="AE19" s="2">
        <f t="shared" si="6"/>
        <v>0</v>
      </c>
      <c r="AF19" s="2">
        <f t="shared" si="6"/>
        <v>0</v>
      </c>
      <c r="AG19" s="2">
        <f t="shared" si="6"/>
        <v>0</v>
      </c>
      <c r="AH19" s="2">
        <f t="shared" si="6"/>
        <v>0</v>
      </c>
      <c r="AI19" s="2">
        <f t="shared" si="6"/>
        <v>0</v>
      </c>
      <c r="AJ19" s="2">
        <f t="shared" si="6"/>
        <v>0</v>
      </c>
      <c r="AK19" s="2">
        <f t="shared" si="6"/>
        <v>0</v>
      </c>
      <c r="AL19" s="2">
        <f t="shared" si="6"/>
        <v>0</v>
      </c>
      <c r="AM19" s="2">
        <f t="shared" si="6"/>
        <v>0</v>
      </c>
      <c r="AN19" s="2">
        <f t="shared" si="6"/>
        <v>0</v>
      </c>
      <c r="AO19" s="2">
        <f t="shared" si="6"/>
        <v>0</v>
      </c>
      <c r="AP19" s="2" t="str">
        <f t="shared" si="6"/>
        <v/>
      </c>
      <c r="AQ19" s="2" t="str">
        <f t="shared" si="6"/>
        <v/>
      </c>
      <c r="AR19" s="2" t="str">
        <f t="shared" si="6"/>
        <v/>
      </c>
      <c r="AS19" s="2" t="str">
        <f t="shared" si="6"/>
        <v/>
      </c>
      <c r="AT19" s="2" t="str">
        <f t="shared" si="6"/>
        <v/>
      </c>
      <c r="AU19" s="2" t="str">
        <f t="shared" si="6"/>
        <v/>
      </c>
      <c r="AV19" s="2" t="str">
        <f t="shared" si="6"/>
        <v/>
      </c>
      <c r="AW19" s="2" t="str">
        <f t="shared" si="6"/>
        <v/>
      </c>
      <c r="AX19" s="2" t="str">
        <f t="shared" si="6"/>
        <v/>
      </c>
      <c r="AY19" s="2" t="str">
        <f t="shared" si="6"/>
        <v/>
      </c>
      <c r="AZ19" s="2" t="str">
        <f t="shared" si="6"/>
        <v/>
      </c>
      <c r="BA19" s="2" t="str">
        <f t="shared" si="6"/>
        <v/>
      </c>
    </row>
    <row r="20" spans="2:53" x14ac:dyDescent="0.3">
      <c r="B20" s="2" t="s">
        <v>8</v>
      </c>
      <c r="C20" s="2">
        <v>145</v>
      </c>
      <c r="U20" s="2">
        <f t="shared" si="7"/>
        <v>3</v>
      </c>
      <c r="V20" s="2">
        <f t="shared" si="8"/>
        <v>0</v>
      </c>
      <c r="W20" s="2">
        <f t="shared" si="6"/>
        <v>1</v>
      </c>
      <c r="X20" s="2">
        <f t="shared" si="6"/>
        <v>0</v>
      </c>
      <c r="Y20" s="2">
        <f t="shared" si="6"/>
        <v>0</v>
      </c>
      <c r="Z20" s="2">
        <f t="shared" si="6"/>
        <v>0</v>
      </c>
      <c r="AA20" s="2">
        <f t="shared" si="6"/>
        <v>0</v>
      </c>
      <c r="AB20" s="2">
        <f t="shared" si="6"/>
        <v>0</v>
      </c>
      <c r="AC20" s="2">
        <f t="shared" si="6"/>
        <v>0</v>
      </c>
      <c r="AD20" s="2">
        <f t="shared" si="6"/>
        <v>0</v>
      </c>
      <c r="AE20" s="2">
        <f t="shared" si="6"/>
        <v>1</v>
      </c>
      <c r="AF20" s="2">
        <f t="shared" si="6"/>
        <v>0</v>
      </c>
      <c r="AG20" s="2">
        <f t="shared" si="6"/>
        <v>0</v>
      </c>
      <c r="AH20" s="2">
        <f t="shared" si="6"/>
        <v>0</v>
      </c>
      <c r="AI20" s="2">
        <f t="shared" si="6"/>
        <v>0</v>
      </c>
      <c r="AJ20" s="2">
        <f t="shared" si="6"/>
        <v>0</v>
      </c>
      <c r="AK20" s="2">
        <f t="shared" si="6"/>
        <v>1</v>
      </c>
      <c r="AL20" s="2">
        <f t="shared" si="6"/>
        <v>0</v>
      </c>
      <c r="AM20" s="2">
        <f t="shared" si="6"/>
        <v>0</v>
      </c>
      <c r="AN20" s="2">
        <f t="shared" si="6"/>
        <v>0</v>
      </c>
      <c r="AO20" s="2">
        <f t="shared" si="6"/>
        <v>0</v>
      </c>
      <c r="AP20" s="2">
        <f t="shared" si="6"/>
        <v>0</v>
      </c>
      <c r="AQ20" s="2">
        <f t="shared" si="6"/>
        <v>0</v>
      </c>
      <c r="AR20" s="2" t="str">
        <f t="shared" si="6"/>
        <v/>
      </c>
      <c r="AS20" s="2" t="str">
        <f t="shared" si="6"/>
        <v/>
      </c>
      <c r="AT20" s="2" t="str">
        <f t="shared" si="6"/>
        <v/>
      </c>
      <c r="AU20" s="2" t="str">
        <f t="shared" si="6"/>
        <v/>
      </c>
      <c r="AV20" s="2" t="str">
        <f t="shared" si="6"/>
        <v/>
      </c>
      <c r="AW20" s="2" t="str">
        <f t="shared" si="6"/>
        <v/>
      </c>
      <c r="AX20" s="2" t="str">
        <f t="shared" si="6"/>
        <v/>
      </c>
      <c r="AY20" s="2" t="str">
        <f t="shared" si="6"/>
        <v/>
      </c>
      <c r="AZ20" s="2" t="str">
        <f t="shared" si="6"/>
        <v/>
      </c>
      <c r="BA20" s="2" t="str">
        <f t="shared" si="6"/>
        <v/>
      </c>
    </row>
    <row r="21" spans="2:53" ht="18" x14ac:dyDescent="0.3">
      <c r="B21" s="2" t="s">
        <v>30</v>
      </c>
      <c r="C21" s="2" t="e">
        <f>MOD(POWER(27,C19),C20)</f>
        <v>#NUM!</v>
      </c>
      <c r="D21" s="2" t="s">
        <v>31</v>
      </c>
      <c r="U21" s="2">
        <f t="shared" si="7"/>
        <v>0</v>
      </c>
      <c r="V21" s="2">
        <f t="shared" si="8"/>
        <v>0</v>
      </c>
      <c r="W21" s="2">
        <f t="shared" si="6"/>
        <v>0</v>
      </c>
      <c r="X21" s="2">
        <f t="shared" si="6"/>
        <v>0</v>
      </c>
      <c r="Y21" s="2">
        <f t="shared" si="6"/>
        <v>0</v>
      </c>
      <c r="Z21" s="2">
        <f t="shared" si="6"/>
        <v>0</v>
      </c>
      <c r="AA21" s="2">
        <f t="shared" si="6"/>
        <v>0</v>
      </c>
      <c r="AB21" s="2">
        <f t="shared" si="6"/>
        <v>0</v>
      </c>
      <c r="AC21" s="2">
        <f t="shared" si="6"/>
        <v>0</v>
      </c>
      <c r="AD21" s="2">
        <f t="shared" si="6"/>
        <v>0</v>
      </c>
      <c r="AE21" s="2">
        <f t="shared" si="6"/>
        <v>0</v>
      </c>
      <c r="AF21" s="2">
        <f t="shared" si="6"/>
        <v>0</v>
      </c>
      <c r="AG21" s="2">
        <f t="shared" si="6"/>
        <v>0</v>
      </c>
      <c r="AH21" s="2">
        <f t="shared" si="6"/>
        <v>0</v>
      </c>
      <c r="AI21" s="2">
        <f t="shared" si="6"/>
        <v>0</v>
      </c>
      <c r="AJ21" s="2">
        <f t="shared" si="6"/>
        <v>0</v>
      </c>
      <c r="AK21" s="2">
        <f t="shared" si="6"/>
        <v>0</v>
      </c>
      <c r="AL21" s="2">
        <f t="shared" si="6"/>
        <v>0</v>
      </c>
      <c r="AM21" s="2">
        <f t="shared" si="6"/>
        <v>0</v>
      </c>
      <c r="AN21" s="2">
        <f t="shared" si="6"/>
        <v>0</v>
      </c>
      <c r="AO21" s="2">
        <f t="shared" si="6"/>
        <v>0</v>
      </c>
      <c r="AP21" s="2">
        <f t="shared" si="6"/>
        <v>0</v>
      </c>
      <c r="AQ21" s="2">
        <f t="shared" si="6"/>
        <v>0</v>
      </c>
      <c r="AR21" s="2">
        <f t="shared" si="6"/>
        <v>0</v>
      </c>
      <c r="AS21" s="2">
        <f t="shared" si="6"/>
        <v>0</v>
      </c>
      <c r="AT21" s="2" t="str">
        <f t="shared" si="6"/>
        <v/>
      </c>
      <c r="AU21" s="2" t="str">
        <f t="shared" si="6"/>
        <v/>
      </c>
      <c r="AV21" s="2" t="str">
        <f t="shared" si="6"/>
        <v/>
      </c>
      <c r="AW21" s="2" t="str">
        <f t="shared" si="6"/>
        <v/>
      </c>
      <c r="AX21" s="2" t="str">
        <f t="shared" si="6"/>
        <v/>
      </c>
      <c r="AY21" s="2" t="str">
        <f t="shared" si="6"/>
        <v/>
      </c>
      <c r="AZ21" s="2" t="str">
        <f t="shared" si="6"/>
        <v/>
      </c>
      <c r="BA21" s="2" t="str">
        <f t="shared" si="6"/>
        <v/>
      </c>
    </row>
    <row r="22" spans="2:53" x14ac:dyDescent="0.3">
      <c r="U22" s="2">
        <f t="shared" si="7"/>
        <v>1</v>
      </c>
      <c r="V22" s="2">
        <f t="shared" si="8"/>
        <v>0</v>
      </c>
      <c r="W22" s="2">
        <f t="shared" si="6"/>
        <v>0</v>
      </c>
      <c r="X22" s="2">
        <f t="shared" si="6"/>
        <v>0</v>
      </c>
      <c r="Y22" s="2">
        <f t="shared" si="6"/>
        <v>1</v>
      </c>
      <c r="Z22" s="2">
        <f t="shared" si="6"/>
        <v>0</v>
      </c>
      <c r="AA22" s="2">
        <f t="shared" si="6"/>
        <v>0</v>
      </c>
      <c r="AB22" s="2">
        <f t="shared" si="6"/>
        <v>0</v>
      </c>
      <c r="AC22" s="2">
        <f t="shared" si="6"/>
        <v>0</v>
      </c>
      <c r="AD22" s="2">
        <f t="shared" si="6"/>
        <v>0</v>
      </c>
      <c r="AE22" s="2">
        <f t="shared" si="6"/>
        <v>0</v>
      </c>
      <c r="AF22" s="2">
        <f t="shared" si="6"/>
        <v>0</v>
      </c>
      <c r="AG22" s="2">
        <f t="shared" si="6"/>
        <v>0</v>
      </c>
      <c r="AH22" s="2">
        <f t="shared" si="6"/>
        <v>0</v>
      </c>
      <c r="AI22" s="2">
        <f t="shared" si="6"/>
        <v>0</v>
      </c>
      <c r="AJ22" s="2">
        <f t="shared" si="6"/>
        <v>0</v>
      </c>
      <c r="AK22" s="2">
        <f t="shared" si="6"/>
        <v>0</v>
      </c>
      <c r="AL22" s="2">
        <f t="shared" si="6"/>
        <v>0</v>
      </c>
      <c r="AM22" s="2">
        <f t="shared" si="6"/>
        <v>0</v>
      </c>
      <c r="AN22" s="2">
        <f t="shared" si="6"/>
        <v>0</v>
      </c>
      <c r="AO22" s="2">
        <f t="shared" si="6"/>
        <v>0</v>
      </c>
      <c r="AP22" s="2">
        <f t="shared" si="6"/>
        <v>0</v>
      </c>
      <c r="AQ22" s="2">
        <f t="shared" si="6"/>
        <v>0</v>
      </c>
      <c r="AR22" s="2">
        <f t="shared" si="6"/>
        <v>0</v>
      </c>
      <c r="AS22" s="2">
        <f t="shared" si="6"/>
        <v>0</v>
      </c>
      <c r="AT22" s="2">
        <f t="shared" si="6"/>
        <v>0</v>
      </c>
      <c r="AU22" s="2">
        <f t="shared" si="6"/>
        <v>0</v>
      </c>
      <c r="AV22" s="2">
        <f t="shared" si="6"/>
        <v>0</v>
      </c>
      <c r="AW22" s="2" t="str">
        <f t="shared" si="6"/>
        <v/>
      </c>
      <c r="AX22" s="2" t="str">
        <f t="shared" si="6"/>
        <v/>
      </c>
      <c r="AY22" s="2" t="str">
        <f t="shared" si="6"/>
        <v/>
      </c>
      <c r="AZ22" s="2" t="str">
        <f t="shared" si="6"/>
        <v/>
      </c>
      <c r="BA22" s="2" t="str">
        <f t="shared" si="6"/>
        <v/>
      </c>
    </row>
    <row r="23" spans="2:53" x14ac:dyDescent="0.3">
      <c r="U23" s="2">
        <f t="shared" si="7"/>
        <v>3</v>
      </c>
      <c r="V23" s="2">
        <f t="shared" si="8"/>
        <v>0</v>
      </c>
      <c r="W23" s="2">
        <f t="shared" si="6"/>
        <v>1</v>
      </c>
      <c r="X23" s="2">
        <f t="shared" si="6"/>
        <v>0</v>
      </c>
      <c r="Y23" s="2">
        <f t="shared" si="6"/>
        <v>0</v>
      </c>
      <c r="Z23" s="2">
        <f t="shared" si="6"/>
        <v>0</v>
      </c>
      <c r="AA23" s="2">
        <f t="shared" si="6"/>
        <v>0</v>
      </c>
      <c r="AB23" s="2">
        <f t="shared" si="6"/>
        <v>0</v>
      </c>
      <c r="AC23" s="2">
        <f t="shared" si="6"/>
        <v>0</v>
      </c>
      <c r="AD23" s="2">
        <f t="shared" si="6"/>
        <v>0</v>
      </c>
      <c r="AE23" s="2">
        <f t="shared" si="6"/>
        <v>0</v>
      </c>
      <c r="AF23" s="2">
        <f t="shared" si="6"/>
        <v>0</v>
      </c>
      <c r="AG23" s="2">
        <f t="shared" si="6"/>
        <v>1</v>
      </c>
      <c r="AH23" s="2">
        <f t="shared" si="6"/>
        <v>0</v>
      </c>
      <c r="AI23" s="2">
        <f t="shared" si="6"/>
        <v>0</v>
      </c>
      <c r="AJ23" s="2">
        <f t="shared" si="6"/>
        <v>0</v>
      </c>
      <c r="AK23" s="2">
        <f t="shared" si="6"/>
        <v>0</v>
      </c>
      <c r="AL23" s="2">
        <f t="shared" si="6"/>
        <v>0</v>
      </c>
      <c r="AM23" s="2">
        <f t="shared" si="6"/>
        <v>0</v>
      </c>
      <c r="AN23" s="2">
        <f t="shared" si="6"/>
        <v>0</v>
      </c>
      <c r="AO23" s="2">
        <f t="shared" si="6"/>
        <v>0</v>
      </c>
      <c r="AP23" s="2">
        <f t="shared" si="6"/>
        <v>0</v>
      </c>
      <c r="AQ23" s="2">
        <f t="shared" si="6"/>
        <v>1</v>
      </c>
      <c r="AR23" s="2">
        <f t="shared" si="6"/>
        <v>0</v>
      </c>
      <c r="AS23" s="2">
        <f t="shared" si="6"/>
        <v>0</v>
      </c>
      <c r="AT23" s="2">
        <f t="shared" si="6"/>
        <v>0</v>
      </c>
      <c r="AU23" s="2">
        <f t="shared" si="6"/>
        <v>0</v>
      </c>
      <c r="AV23" s="2">
        <f t="shared" si="6"/>
        <v>0</v>
      </c>
      <c r="AW23" s="2">
        <f t="shared" si="6"/>
        <v>0</v>
      </c>
      <c r="AX23" s="2" t="str">
        <f t="shared" si="6"/>
        <v/>
      </c>
      <c r="AY23" s="2" t="str">
        <f t="shared" si="6"/>
        <v/>
      </c>
      <c r="AZ23" s="2" t="str">
        <f t="shared" si="6"/>
        <v/>
      </c>
      <c r="BA23" s="2" t="str">
        <f t="shared" si="6"/>
        <v/>
      </c>
    </row>
    <row r="24" spans="2:53" x14ac:dyDescent="0.3">
      <c r="U24" s="2">
        <f t="shared" si="7"/>
        <v>0</v>
      </c>
      <c r="V24" s="2">
        <f t="shared" si="8"/>
        <v>0</v>
      </c>
      <c r="W24" s="2">
        <f t="shared" si="6"/>
        <v>0</v>
      </c>
      <c r="X24" s="2">
        <f t="shared" si="6"/>
        <v>0</v>
      </c>
      <c r="Y24" s="2">
        <f t="shared" si="6"/>
        <v>0</v>
      </c>
      <c r="Z24" s="2">
        <f t="shared" si="6"/>
        <v>0</v>
      </c>
      <c r="AA24" s="2">
        <f t="shared" si="6"/>
        <v>0</v>
      </c>
      <c r="AB24" s="2">
        <f t="shared" si="6"/>
        <v>0</v>
      </c>
      <c r="AC24" s="2">
        <f t="shared" si="6"/>
        <v>0</v>
      </c>
      <c r="AD24" s="2">
        <f t="shared" si="6"/>
        <v>0</v>
      </c>
      <c r="AE24" s="2">
        <f t="shared" si="6"/>
        <v>0</v>
      </c>
      <c r="AF24" s="2">
        <f t="shared" si="6"/>
        <v>0</v>
      </c>
      <c r="AG24" s="2">
        <f t="shared" si="6"/>
        <v>0</v>
      </c>
      <c r="AH24" s="2">
        <f t="shared" si="6"/>
        <v>0</v>
      </c>
      <c r="AI24" s="2">
        <f t="shared" si="6"/>
        <v>0</v>
      </c>
      <c r="AJ24" s="2">
        <f t="shared" si="6"/>
        <v>0</v>
      </c>
      <c r="AK24" s="2">
        <f t="shared" si="6"/>
        <v>0</v>
      </c>
      <c r="AL24" s="2">
        <f t="shared" si="6"/>
        <v>0</v>
      </c>
      <c r="AM24" s="2">
        <f t="shared" si="6"/>
        <v>0</v>
      </c>
      <c r="AN24" s="2">
        <f t="shared" si="6"/>
        <v>0</v>
      </c>
      <c r="AO24" s="2">
        <f t="shared" si="6"/>
        <v>0</v>
      </c>
      <c r="AP24" s="2">
        <f t="shared" si="6"/>
        <v>0</v>
      </c>
      <c r="AQ24" s="2">
        <f t="shared" si="6"/>
        <v>0</v>
      </c>
      <c r="AR24" s="2">
        <f t="shared" si="6"/>
        <v>0</v>
      </c>
      <c r="AS24" s="2">
        <f t="shared" ref="W24:BW25" si="9">IF(ISNUMBER(AS12),IF(AS12-AS12=AS12-INT(AS12),1,0),"")</f>
        <v>0</v>
      </c>
      <c r="AT24" s="2">
        <f t="shared" si="9"/>
        <v>0</v>
      </c>
      <c r="AU24" s="2">
        <f t="shared" si="9"/>
        <v>0</v>
      </c>
      <c r="AV24" s="2">
        <f t="shared" si="9"/>
        <v>0</v>
      </c>
      <c r="AW24" s="2">
        <f t="shared" si="9"/>
        <v>0</v>
      </c>
      <c r="AX24" s="2">
        <f t="shared" si="9"/>
        <v>0</v>
      </c>
      <c r="AY24" s="2">
        <f t="shared" si="9"/>
        <v>0</v>
      </c>
      <c r="AZ24" s="2" t="str">
        <f t="shared" si="9"/>
        <v/>
      </c>
      <c r="BA24" s="2" t="str">
        <f t="shared" si="9"/>
        <v/>
      </c>
    </row>
    <row r="25" spans="2:53" x14ac:dyDescent="0.3">
      <c r="U25" s="2">
        <f t="shared" si="7"/>
        <v>1</v>
      </c>
      <c r="V25" s="2">
        <f t="shared" si="8"/>
        <v>0</v>
      </c>
      <c r="W25" s="2">
        <f t="shared" si="9"/>
        <v>0</v>
      </c>
      <c r="X25" s="2">
        <f t="shared" si="9"/>
        <v>0</v>
      </c>
      <c r="Y25" s="2">
        <f t="shared" si="9"/>
        <v>0</v>
      </c>
      <c r="Z25" s="2">
        <f t="shared" si="9"/>
        <v>0</v>
      </c>
      <c r="AA25" s="2">
        <f t="shared" si="9"/>
        <v>0</v>
      </c>
      <c r="AB25" s="2">
        <f t="shared" si="9"/>
        <v>0</v>
      </c>
      <c r="AC25" s="2">
        <f t="shared" si="9"/>
        <v>0</v>
      </c>
      <c r="AD25" s="2">
        <f t="shared" si="9"/>
        <v>0</v>
      </c>
      <c r="AE25" s="2">
        <f t="shared" si="9"/>
        <v>0</v>
      </c>
      <c r="AF25" s="2">
        <f t="shared" si="9"/>
        <v>0</v>
      </c>
      <c r="AG25" s="2">
        <f t="shared" si="9"/>
        <v>0</v>
      </c>
      <c r="AH25" s="2">
        <f t="shared" si="9"/>
        <v>0</v>
      </c>
      <c r="AI25" s="2">
        <f t="shared" si="9"/>
        <v>0</v>
      </c>
      <c r="AJ25" s="2">
        <f t="shared" si="9"/>
        <v>0</v>
      </c>
      <c r="AK25" s="2">
        <f t="shared" si="9"/>
        <v>0</v>
      </c>
      <c r="AL25" s="2">
        <f t="shared" si="9"/>
        <v>0</v>
      </c>
      <c r="AM25" s="2">
        <f t="shared" si="9"/>
        <v>1</v>
      </c>
      <c r="AN25" s="2">
        <f t="shared" si="9"/>
        <v>0</v>
      </c>
      <c r="AO25" s="2">
        <f t="shared" si="9"/>
        <v>0</v>
      </c>
      <c r="AP25" s="2">
        <f t="shared" si="9"/>
        <v>0</v>
      </c>
      <c r="AQ25" s="2">
        <f t="shared" si="9"/>
        <v>0</v>
      </c>
      <c r="AR25" s="2">
        <f t="shared" si="9"/>
        <v>0</v>
      </c>
      <c r="AS25" s="2">
        <f t="shared" si="9"/>
        <v>0</v>
      </c>
      <c r="AT25" s="2">
        <f t="shared" si="9"/>
        <v>0</v>
      </c>
      <c r="AU25" s="2">
        <f t="shared" si="9"/>
        <v>0</v>
      </c>
      <c r="AV25" s="2">
        <f t="shared" si="9"/>
        <v>0</v>
      </c>
      <c r="AW25" s="2">
        <f t="shared" si="9"/>
        <v>0</v>
      </c>
      <c r="AX25" s="2">
        <f t="shared" si="9"/>
        <v>0</v>
      </c>
      <c r="AY25" s="2">
        <f t="shared" si="9"/>
        <v>0</v>
      </c>
      <c r="AZ25" s="2">
        <f t="shared" si="9"/>
        <v>0</v>
      </c>
      <c r="BA25" s="2">
        <f t="shared" si="9"/>
        <v>0</v>
      </c>
    </row>
  </sheetData>
  <mergeCells count="5">
    <mergeCell ref="Q2:R2"/>
    <mergeCell ref="V2:BA2"/>
    <mergeCell ref="B13:C13"/>
    <mergeCell ref="V14:BA14"/>
    <mergeCell ref="B18:C18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Anonymous</dc:creator>
  <cp:lastModifiedBy>Anonymous</cp:lastModifiedBy>
  <dcterms:created xsi:type="dcterms:W3CDTF">2026-01-28T20:02:55Z</dcterms:created>
  <dcterms:modified xsi:type="dcterms:W3CDTF">2026-01-28T20:05:39Z</dcterms:modified>
</cp:coreProperties>
</file>